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ld-boussada\Desktop\"/>
    </mc:Choice>
  </mc:AlternateContent>
  <workbookProtection workbookAlgorithmName="SHA-512" workbookHashValue="MaEn3aF7dIZPUm8O0UeHDIpvh3+79OG7xHwbgpwQOc8oF15U5d626VVzm6p/eRr25BvObqrcBmGcbWTqxFDvBA==" workbookSaltValue="nx9ZMQW41tuEOpib7w9NNA==" workbookSpinCount="100000" lockStructure="1"/>
  <bookViews>
    <workbookView xWindow="0" yWindow="0" windowWidth="28800" windowHeight="12180"/>
  </bookViews>
  <sheets>
    <sheet name="Page 1-4" sheetId="5" r:id="rId1"/>
    <sheet name="Annexe" sheetId="1" r:id="rId2"/>
    <sheet name="Incoterms" sheetId="3" state="hidden" r:id="rId3"/>
    <sheet name="Destinations" sheetId="4" state="hidden" r:id="rId4"/>
    <sheet name="Synthèse" sheetId="6" r:id="rId5"/>
  </sheets>
  <definedNames>
    <definedName name="_xlnm._FilterDatabase" localSheetId="3" hidden="1">Destinations!$A$1:$L$210</definedName>
    <definedName name="INCOTERMES">Incoterms!$E$2:$E$10</definedName>
    <definedName name="NDP">#REF!</definedName>
    <definedName name="PAYS">Destinations!$E$2:$E$210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6" l="1"/>
  <c r="N14" i="6"/>
  <c r="M14" i="6"/>
  <c r="O13" i="6"/>
  <c r="N13" i="6"/>
  <c r="M13" i="6"/>
  <c r="O12" i="6"/>
  <c r="O15" i="6" s="1"/>
  <c r="N12" i="6"/>
  <c r="N15" i="6" s="1"/>
  <c r="M12" i="6"/>
  <c r="M15" i="6" s="1"/>
  <c r="D10" i="6"/>
  <c r="H7" i="6"/>
  <c r="F7" i="6"/>
  <c r="D7" i="6"/>
  <c r="O71" i="4"/>
  <c r="O70" i="4"/>
  <c r="O69" i="4"/>
  <c r="O68" i="4"/>
  <c r="O67" i="4"/>
  <c r="O66" i="4"/>
  <c r="O65" i="4"/>
  <c r="O64" i="4"/>
  <c r="O63" i="4"/>
  <c r="O62" i="4"/>
  <c r="O61" i="4"/>
  <c r="O60" i="4"/>
  <c r="O59" i="4"/>
  <c r="O58" i="4"/>
  <c r="O57" i="4"/>
  <c r="O56"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O12" i="4"/>
  <c r="O11" i="4"/>
  <c r="O10" i="4"/>
  <c r="O9" i="4"/>
  <c r="O8" i="4"/>
  <c r="O7" i="4"/>
  <c r="O6" i="4"/>
  <c r="O5" i="4"/>
  <c r="O4" i="4"/>
  <c r="O3" i="4"/>
  <c r="O2" i="4"/>
  <c r="Q924" i="1"/>
  <c r="P924" i="1"/>
  <c r="Q923" i="1"/>
  <c r="P923" i="1"/>
  <c r="Q922" i="1"/>
  <c r="P922" i="1"/>
  <c r="Q921" i="1"/>
  <c r="P921" i="1"/>
  <c r="Q920" i="1"/>
  <c r="P920" i="1"/>
  <c r="Q919" i="1"/>
  <c r="P919" i="1"/>
  <c r="Q918" i="1"/>
  <c r="P918" i="1"/>
  <c r="Q917" i="1"/>
  <c r="P917" i="1"/>
  <c r="Q916" i="1"/>
  <c r="P916" i="1"/>
  <c r="Q915" i="1"/>
  <c r="P915" i="1"/>
  <c r="Q914" i="1"/>
  <c r="P914" i="1"/>
  <c r="Q913" i="1"/>
  <c r="P913" i="1"/>
  <c r="Q912" i="1"/>
  <c r="P912" i="1"/>
  <c r="Q911" i="1"/>
  <c r="P911" i="1"/>
  <c r="Q910" i="1"/>
  <c r="P910" i="1"/>
  <c r="J905" i="1"/>
  <c r="F905" i="1"/>
  <c r="Q893" i="1"/>
  <c r="P893" i="1"/>
  <c r="Q892" i="1"/>
  <c r="P892" i="1"/>
  <c r="Q891" i="1"/>
  <c r="P891" i="1"/>
  <c r="Q890" i="1"/>
  <c r="P890" i="1"/>
  <c r="Q889" i="1"/>
  <c r="P889" i="1"/>
  <c r="Q888" i="1"/>
  <c r="P888" i="1"/>
  <c r="Q887" i="1"/>
  <c r="P887" i="1"/>
  <c r="Q886" i="1"/>
  <c r="P886" i="1"/>
  <c r="Q885" i="1"/>
  <c r="P885" i="1"/>
  <c r="Q884" i="1"/>
  <c r="P884" i="1"/>
  <c r="Q883" i="1"/>
  <c r="P883" i="1"/>
  <c r="Q882" i="1"/>
  <c r="P882" i="1"/>
  <c r="Q881" i="1"/>
  <c r="P881" i="1"/>
  <c r="Q880" i="1"/>
  <c r="P880" i="1"/>
  <c r="Q879" i="1"/>
  <c r="P879" i="1"/>
  <c r="J874" i="1"/>
  <c r="F874" i="1"/>
  <c r="Q862" i="1"/>
  <c r="P862" i="1"/>
  <c r="Q861" i="1"/>
  <c r="P861" i="1"/>
  <c r="Q860" i="1"/>
  <c r="P860" i="1"/>
  <c r="Q859" i="1"/>
  <c r="P859" i="1"/>
  <c r="Q858" i="1"/>
  <c r="P858" i="1"/>
  <c r="Q857" i="1"/>
  <c r="P857" i="1"/>
  <c r="Q856" i="1"/>
  <c r="P856" i="1"/>
  <c r="Q855" i="1"/>
  <c r="P855" i="1"/>
  <c r="Q854" i="1"/>
  <c r="P854" i="1"/>
  <c r="Q853" i="1"/>
  <c r="P853" i="1"/>
  <c r="Q852" i="1"/>
  <c r="P852" i="1"/>
  <c r="Q851" i="1"/>
  <c r="P851" i="1"/>
  <c r="Q850" i="1"/>
  <c r="P850" i="1"/>
  <c r="Q849" i="1"/>
  <c r="P849" i="1"/>
  <c r="Q848" i="1"/>
  <c r="P848" i="1"/>
  <c r="J843" i="1"/>
  <c r="F843" i="1"/>
  <c r="Q831" i="1"/>
  <c r="P831" i="1"/>
  <c r="Q830" i="1"/>
  <c r="P830" i="1"/>
  <c r="Q829" i="1"/>
  <c r="P829" i="1"/>
  <c r="Q828" i="1"/>
  <c r="P828" i="1"/>
  <c r="Q827" i="1"/>
  <c r="P827" i="1"/>
  <c r="Q826" i="1"/>
  <c r="P826" i="1"/>
  <c r="Q825" i="1"/>
  <c r="P825" i="1"/>
  <c r="Q824" i="1"/>
  <c r="P824" i="1"/>
  <c r="Q823" i="1"/>
  <c r="P823" i="1"/>
  <c r="Q822" i="1"/>
  <c r="P822" i="1"/>
  <c r="Q821" i="1"/>
  <c r="P821" i="1"/>
  <c r="Q820" i="1"/>
  <c r="P820" i="1"/>
  <c r="Q819" i="1"/>
  <c r="P819" i="1"/>
  <c r="Q818" i="1"/>
  <c r="P818" i="1"/>
  <c r="Q817" i="1"/>
  <c r="P817" i="1"/>
  <c r="J812" i="1"/>
  <c r="F812" i="1"/>
  <c r="Q800" i="1"/>
  <c r="P800" i="1"/>
  <c r="Q799" i="1"/>
  <c r="P799" i="1"/>
  <c r="Q798" i="1"/>
  <c r="P798" i="1"/>
  <c r="Q797" i="1"/>
  <c r="P797" i="1"/>
  <c r="Q796" i="1"/>
  <c r="P796" i="1"/>
  <c r="Q795" i="1"/>
  <c r="P795" i="1"/>
  <c r="Q794" i="1"/>
  <c r="P794" i="1"/>
  <c r="Q793" i="1"/>
  <c r="P793" i="1"/>
  <c r="Q792" i="1"/>
  <c r="P792" i="1"/>
  <c r="Q791" i="1"/>
  <c r="P791" i="1"/>
  <c r="Q790" i="1"/>
  <c r="P790" i="1"/>
  <c r="Q789" i="1"/>
  <c r="P789" i="1"/>
  <c r="Q788" i="1"/>
  <c r="P788" i="1"/>
  <c r="Q787" i="1"/>
  <c r="P787" i="1"/>
  <c r="Q786" i="1"/>
  <c r="P786" i="1"/>
  <c r="J781" i="1"/>
  <c r="F781" i="1"/>
  <c r="Q769" i="1"/>
  <c r="P769" i="1"/>
  <c r="Q768" i="1"/>
  <c r="P768" i="1"/>
  <c r="Q767" i="1"/>
  <c r="P767" i="1"/>
  <c r="Q766" i="1"/>
  <c r="P766" i="1"/>
  <c r="Q765" i="1"/>
  <c r="P765" i="1"/>
  <c r="Q764" i="1"/>
  <c r="P764" i="1"/>
  <c r="Q763" i="1"/>
  <c r="P763" i="1"/>
  <c r="Q762" i="1"/>
  <c r="P762" i="1"/>
  <c r="Q761" i="1"/>
  <c r="P761" i="1"/>
  <c r="Q760" i="1"/>
  <c r="P760" i="1"/>
  <c r="Q759" i="1"/>
  <c r="P759" i="1"/>
  <c r="Q758" i="1"/>
  <c r="P758" i="1"/>
  <c r="Q757" i="1"/>
  <c r="P757" i="1"/>
  <c r="Q756" i="1"/>
  <c r="P756" i="1"/>
  <c r="Q755" i="1"/>
  <c r="P755" i="1"/>
  <c r="J750" i="1"/>
  <c r="F750" i="1"/>
  <c r="Q738" i="1"/>
  <c r="P738" i="1"/>
  <c r="Q737" i="1"/>
  <c r="P737" i="1"/>
  <c r="Q736" i="1"/>
  <c r="P736" i="1"/>
  <c r="Q735" i="1"/>
  <c r="P735" i="1"/>
  <c r="Q734" i="1"/>
  <c r="P734" i="1"/>
  <c r="Q733" i="1"/>
  <c r="P733" i="1"/>
  <c r="Q732" i="1"/>
  <c r="P732" i="1"/>
  <c r="Q731" i="1"/>
  <c r="P731" i="1"/>
  <c r="Q730" i="1"/>
  <c r="P730" i="1"/>
  <c r="Q729" i="1"/>
  <c r="P729" i="1"/>
  <c r="Q728" i="1"/>
  <c r="P728" i="1"/>
  <c r="Q727" i="1"/>
  <c r="P727" i="1"/>
  <c r="Q726" i="1"/>
  <c r="P726" i="1"/>
  <c r="Q725" i="1"/>
  <c r="P725" i="1"/>
  <c r="Q724" i="1"/>
  <c r="P724" i="1"/>
  <c r="J719" i="1"/>
  <c r="F719" i="1"/>
  <c r="Q707" i="1"/>
  <c r="P707" i="1"/>
  <c r="Q706" i="1"/>
  <c r="P706" i="1"/>
  <c r="Q705" i="1"/>
  <c r="P705" i="1"/>
  <c r="Q704" i="1"/>
  <c r="P704" i="1"/>
  <c r="Q703" i="1"/>
  <c r="P703" i="1"/>
  <c r="Q702" i="1"/>
  <c r="P702" i="1"/>
  <c r="Q701" i="1"/>
  <c r="P701" i="1"/>
  <c r="Q700" i="1"/>
  <c r="P700" i="1"/>
  <c r="Q699" i="1"/>
  <c r="P699" i="1"/>
  <c r="Q698" i="1"/>
  <c r="P698" i="1"/>
  <c r="Q697" i="1"/>
  <c r="P697" i="1"/>
  <c r="Q696" i="1"/>
  <c r="P696" i="1"/>
  <c r="Q695" i="1"/>
  <c r="P695" i="1"/>
  <c r="Q694" i="1"/>
  <c r="P694" i="1"/>
  <c r="Q693" i="1"/>
  <c r="P693" i="1"/>
  <c r="J688" i="1"/>
  <c r="F688" i="1"/>
  <c r="Q676" i="1"/>
  <c r="P676" i="1"/>
  <c r="Q675" i="1"/>
  <c r="P675" i="1"/>
  <c r="Q674" i="1"/>
  <c r="P674" i="1"/>
  <c r="Q673" i="1"/>
  <c r="P673" i="1"/>
  <c r="Q672" i="1"/>
  <c r="P672" i="1"/>
  <c r="Q671" i="1"/>
  <c r="P671" i="1"/>
  <c r="Q670" i="1"/>
  <c r="P670" i="1"/>
  <c r="Q669" i="1"/>
  <c r="P669" i="1"/>
  <c r="Q668" i="1"/>
  <c r="P668" i="1"/>
  <c r="Q667" i="1"/>
  <c r="P667" i="1"/>
  <c r="Q666" i="1"/>
  <c r="P666" i="1"/>
  <c r="Q665" i="1"/>
  <c r="P665" i="1"/>
  <c r="Q664" i="1"/>
  <c r="P664" i="1"/>
  <c r="Q663" i="1"/>
  <c r="P663" i="1"/>
  <c r="Q662" i="1"/>
  <c r="P662" i="1"/>
  <c r="J657" i="1"/>
  <c r="F657" i="1"/>
  <c r="Q645" i="1"/>
  <c r="P645" i="1"/>
  <c r="Q644" i="1"/>
  <c r="P644" i="1"/>
  <c r="Q643" i="1"/>
  <c r="P643" i="1"/>
  <c r="Q642" i="1"/>
  <c r="P642" i="1"/>
  <c r="Q641" i="1"/>
  <c r="P641" i="1"/>
  <c r="Q640" i="1"/>
  <c r="P640" i="1"/>
  <c r="Q639" i="1"/>
  <c r="P639" i="1"/>
  <c r="Q638" i="1"/>
  <c r="P638" i="1"/>
  <c r="Q637" i="1"/>
  <c r="P637" i="1"/>
  <c r="Q636" i="1"/>
  <c r="P636" i="1"/>
  <c r="Q635" i="1"/>
  <c r="P635" i="1"/>
  <c r="Q634" i="1"/>
  <c r="P634" i="1"/>
  <c r="Q633" i="1"/>
  <c r="P633" i="1"/>
  <c r="Q632" i="1"/>
  <c r="P632" i="1"/>
  <c r="Q631" i="1"/>
  <c r="P631" i="1"/>
  <c r="J626" i="1"/>
  <c r="F626" i="1"/>
  <c r="Q614" i="1"/>
  <c r="P614" i="1"/>
  <c r="Q613" i="1"/>
  <c r="P613" i="1"/>
  <c r="Q612" i="1"/>
  <c r="P612" i="1"/>
  <c r="Q611" i="1"/>
  <c r="P611" i="1"/>
  <c r="Q610" i="1"/>
  <c r="P610" i="1"/>
  <c r="Q609" i="1"/>
  <c r="P609" i="1"/>
  <c r="Q608" i="1"/>
  <c r="P608" i="1"/>
  <c r="Q607" i="1"/>
  <c r="P607" i="1"/>
  <c r="Q606" i="1"/>
  <c r="P606" i="1"/>
  <c r="Q605" i="1"/>
  <c r="P605" i="1"/>
  <c r="Q604" i="1"/>
  <c r="P604" i="1"/>
  <c r="Q603" i="1"/>
  <c r="P603" i="1"/>
  <c r="Q602" i="1"/>
  <c r="P602" i="1"/>
  <c r="Q601" i="1"/>
  <c r="P601" i="1"/>
  <c r="Q600" i="1"/>
  <c r="P600" i="1"/>
  <c r="J595" i="1"/>
  <c r="F595" i="1"/>
  <c r="Q583" i="1"/>
  <c r="P583" i="1"/>
  <c r="Q582" i="1"/>
  <c r="P582" i="1"/>
  <c r="Q581" i="1"/>
  <c r="P581" i="1"/>
  <c r="Q580" i="1"/>
  <c r="P580" i="1"/>
  <c r="Q579" i="1"/>
  <c r="P579" i="1"/>
  <c r="Q578" i="1"/>
  <c r="P578" i="1"/>
  <c r="Q577" i="1"/>
  <c r="P577" i="1"/>
  <c r="Q576" i="1"/>
  <c r="P576" i="1"/>
  <c r="Q575" i="1"/>
  <c r="P575" i="1"/>
  <c r="Q574" i="1"/>
  <c r="P574" i="1"/>
  <c r="Q573" i="1"/>
  <c r="P573" i="1"/>
  <c r="Q572" i="1"/>
  <c r="P572" i="1"/>
  <c r="Q571" i="1"/>
  <c r="P571" i="1"/>
  <c r="Q570" i="1"/>
  <c r="P570" i="1"/>
  <c r="Q569" i="1"/>
  <c r="P569" i="1"/>
  <c r="J564" i="1"/>
  <c r="F564" i="1"/>
  <c r="Q552" i="1"/>
  <c r="P552" i="1"/>
  <c r="Q551" i="1"/>
  <c r="P551" i="1"/>
  <c r="Q550" i="1"/>
  <c r="P550" i="1"/>
  <c r="Q549" i="1"/>
  <c r="P549" i="1"/>
  <c r="Q548" i="1"/>
  <c r="P548" i="1"/>
  <c r="Q547" i="1"/>
  <c r="P547" i="1"/>
  <c r="Q546" i="1"/>
  <c r="P546" i="1"/>
  <c r="Q545" i="1"/>
  <c r="P545" i="1"/>
  <c r="Q544" i="1"/>
  <c r="P544" i="1"/>
  <c r="Q543" i="1"/>
  <c r="P543" i="1"/>
  <c r="Q542" i="1"/>
  <c r="P542" i="1"/>
  <c r="Q541" i="1"/>
  <c r="P541" i="1"/>
  <c r="Q540" i="1"/>
  <c r="P540" i="1"/>
  <c r="Q539" i="1"/>
  <c r="P539" i="1"/>
  <c r="Q538" i="1"/>
  <c r="P538" i="1"/>
  <c r="J533" i="1"/>
  <c r="F533" i="1"/>
  <c r="Q521" i="1"/>
  <c r="P521" i="1"/>
  <c r="Q520" i="1"/>
  <c r="P520" i="1"/>
  <c r="Q519" i="1"/>
  <c r="P519" i="1"/>
  <c r="Q518" i="1"/>
  <c r="P518" i="1"/>
  <c r="Q517" i="1"/>
  <c r="P517" i="1"/>
  <c r="Q516" i="1"/>
  <c r="P516" i="1"/>
  <c r="Q515" i="1"/>
  <c r="P515" i="1"/>
  <c r="Q514" i="1"/>
  <c r="P514" i="1"/>
  <c r="Q513" i="1"/>
  <c r="P513" i="1"/>
  <c r="Q512" i="1"/>
  <c r="P512" i="1"/>
  <c r="Q511" i="1"/>
  <c r="P511" i="1"/>
  <c r="Q510" i="1"/>
  <c r="P510" i="1"/>
  <c r="Q509" i="1"/>
  <c r="P509" i="1"/>
  <c r="Q508" i="1"/>
  <c r="P508" i="1"/>
  <c r="Q507" i="1"/>
  <c r="P507" i="1"/>
  <c r="J502" i="1"/>
  <c r="F502" i="1"/>
  <c r="Q490" i="1"/>
  <c r="P490" i="1"/>
  <c r="Q489" i="1"/>
  <c r="P489" i="1"/>
  <c r="Q488" i="1"/>
  <c r="P488" i="1"/>
  <c r="Q487" i="1"/>
  <c r="P487" i="1"/>
  <c r="Q486" i="1"/>
  <c r="P486" i="1"/>
  <c r="Q485" i="1"/>
  <c r="P485" i="1"/>
  <c r="Q484" i="1"/>
  <c r="P484" i="1"/>
  <c r="Q483" i="1"/>
  <c r="P483" i="1"/>
  <c r="Q482" i="1"/>
  <c r="P482" i="1"/>
  <c r="Q481" i="1"/>
  <c r="P481" i="1"/>
  <c r="Q480" i="1"/>
  <c r="P480" i="1"/>
  <c r="Q479" i="1"/>
  <c r="P479" i="1"/>
  <c r="Q478" i="1"/>
  <c r="P478" i="1"/>
  <c r="Q477" i="1"/>
  <c r="P477" i="1"/>
  <c r="Q476" i="1"/>
  <c r="P476" i="1"/>
  <c r="J471" i="1"/>
  <c r="F471" i="1"/>
  <c r="Q459" i="1"/>
  <c r="P459" i="1"/>
  <c r="Q458" i="1"/>
  <c r="P458" i="1"/>
  <c r="Q457" i="1"/>
  <c r="P457" i="1"/>
  <c r="Q456" i="1"/>
  <c r="P456" i="1"/>
  <c r="Q455" i="1"/>
  <c r="P455" i="1"/>
  <c r="Q454" i="1"/>
  <c r="P454" i="1"/>
  <c r="Q453" i="1"/>
  <c r="P453" i="1"/>
  <c r="Q452" i="1"/>
  <c r="P452" i="1"/>
  <c r="Q451" i="1"/>
  <c r="P451" i="1"/>
  <c r="Q450" i="1"/>
  <c r="P450" i="1"/>
  <c r="Q449" i="1"/>
  <c r="P449" i="1"/>
  <c r="Q448" i="1"/>
  <c r="P448" i="1"/>
  <c r="Q447" i="1"/>
  <c r="P447" i="1"/>
  <c r="Q446" i="1"/>
  <c r="P446" i="1"/>
  <c r="Q445" i="1"/>
  <c r="P445" i="1"/>
  <c r="J440" i="1"/>
  <c r="F440" i="1"/>
  <c r="Q428" i="1"/>
  <c r="P428" i="1"/>
  <c r="Q427" i="1"/>
  <c r="P427" i="1"/>
  <c r="Q426" i="1"/>
  <c r="P426" i="1"/>
  <c r="Q425" i="1"/>
  <c r="P425" i="1"/>
  <c r="Q424" i="1"/>
  <c r="P424" i="1"/>
  <c r="Q423" i="1"/>
  <c r="P423" i="1"/>
  <c r="Q422" i="1"/>
  <c r="P422" i="1"/>
  <c r="Q421" i="1"/>
  <c r="P421" i="1"/>
  <c r="Q420" i="1"/>
  <c r="P420" i="1"/>
  <c r="Q419" i="1"/>
  <c r="P419" i="1"/>
  <c r="Q418" i="1"/>
  <c r="P418" i="1"/>
  <c r="Q417" i="1"/>
  <c r="P417" i="1"/>
  <c r="Q416" i="1"/>
  <c r="P416" i="1"/>
  <c r="Q415" i="1"/>
  <c r="P415" i="1"/>
  <c r="Q414" i="1"/>
  <c r="P414" i="1"/>
  <c r="J409" i="1"/>
  <c r="F409" i="1"/>
  <c r="Q397" i="1"/>
  <c r="P397" i="1"/>
  <c r="Q396" i="1"/>
  <c r="P396" i="1"/>
  <c r="Q395" i="1"/>
  <c r="P395" i="1"/>
  <c r="Q394" i="1"/>
  <c r="P394" i="1"/>
  <c r="Q393" i="1"/>
  <c r="P393" i="1"/>
  <c r="Q392" i="1"/>
  <c r="P392" i="1"/>
  <c r="Q391" i="1"/>
  <c r="P391" i="1"/>
  <c r="Q390" i="1"/>
  <c r="P390" i="1"/>
  <c r="Q389" i="1"/>
  <c r="P389" i="1"/>
  <c r="Q388" i="1"/>
  <c r="P388" i="1"/>
  <c r="Q387" i="1"/>
  <c r="P387" i="1"/>
  <c r="Q386" i="1"/>
  <c r="P386" i="1"/>
  <c r="Q385" i="1"/>
  <c r="P385" i="1"/>
  <c r="Q384" i="1"/>
  <c r="P384" i="1"/>
  <c r="Q383" i="1"/>
  <c r="P383" i="1"/>
  <c r="J378" i="1"/>
  <c r="F378" i="1"/>
  <c r="Q366" i="1"/>
  <c r="P366" i="1"/>
  <c r="Q365" i="1"/>
  <c r="P365" i="1"/>
  <c r="Q364" i="1"/>
  <c r="P364" i="1"/>
  <c r="Q363" i="1"/>
  <c r="P363" i="1"/>
  <c r="Q362" i="1"/>
  <c r="P362" i="1"/>
  <c r="Q361" i="1"/>
  <c r="P361" i="1"/>
  <c r="Q360" i="1"/>
  <c r="P360" i="1"/>
  <c r="Q359" i="1"/>
  <c r="P359" i="1"/>
  <c r="Q358" i="1"/>
  <c r="P358" i="1"/>
  <c r="Q357" i="1"/>
  <c r="P357" i="1"/>
  <c r="Q356" i="1"/>
  <c r="P356" i="1"/>
  <c r="Q355" i="1"/>
  <c r="P355" i="1"/>
  <c r="Q354" i="1"/>
  <c r="P354" i="1"/>
  <c r="Q353" i="1"/>
  <c r="P353" i="1"/>
  <c r="Q352" i="1"/>
  <c r="P352" i="1"/>
  <c r="J347" i="1"/>
  <c r="F347" i="1"/>
  <c r="Q335" i="1"/>
  <c r="P335" i="1"/>
  <c r="Q334" i="1"/>
  <c r="P334" i="1"/>
  <c r="Q333" i="1"/>
  <c r="P333" i="1"/>
  <c r="Q332" i="1"/>
  <c r="P332" i="1"/>
  <c r="Q331" i="1"/>
  <c r="P331" i="1"/>
  <c r="Q330" i="1"/>
  <c r="P330" i="1"/>
  <c r="Q329" i="1"/>
  <c r="P329" i="1"/>
  <c r="Q328" i="1"/>
  <c r="P328" i="1"/>
  <c r="Q327" i="1"/>
  <c r="P327" i="1"/>
  <c r="Q326" i="1"/>
  <c r="P326" i="1"/>
  <c r="Q325" i="1"/>
  <c r="P325" i="1"/>
  <c r="Q324" i="1"/>
  <c r="P324" i="1"/>
  <c r="Q323" i="1"/>
  <c r="P323" i="1"/>
  <c r="Q322" i="1"/>
  <c r="P322" i="1"/>
  <c r="Q321" i="1"/>
  <c r="P321" i="1"/>
  <c r="J316" i="1"/>
  <c r="F316" i="1"/>
  <c r="Q304" i="1"/>
  <c r="P304" i="1"/>
  <c r="Q303" i="1"/>
  <c r="P303" i="1"/>
  <c r="Q302" i="1"/>
  <c r="P302" i="1"/>
  <c r="Q301" i="1"/>
  <c r="P301" i="1"/>
  <c r="Q300" i="1"/>
  <c r="P300" i="1"/>
  <c r="Q299" i="1"/>
  <c r="P299" i="1"/>
  <c r="Q298" i="1"/>
  <c r="P298" i="1"/>
  <c r="Q297" i="1"/>
  <c r="P297" i="1"/>
  <c r="Q296" i="1"/>
  <c r="P296" i="1"/>
  <c r="Q295" i="1"/>
  <c r="P295" i="1"/>
  <c r="Q294" i="1"/>
  <c r="P294" i="1"/>
  <c r="Q293" i="1"/>
  <c r="P293" i="1"/>
  <c r="Q292" i="1"/>
  <c r="P292" i="1"/>
  <c r="Q291" i="1"/>
  <c r="P291" i="1"/>
  <c r="Q290" i="1"/>
  <c r="P290" i="1"/>
  <c r="J285" i="1"/>
  <c r="F285" i="1"/>
  <c r="Q273" i="1"/>
  <c r="P273" i="1"/>
  <c r="Q272" i="1"/>
  <c r="P272" i="1"/>
  <c r="Q271" i="1"/>
  <c r="P271" i="1"/>
  <c r="Q270" i="1"/>
  <c r="P270" i="1"/>
  <c r="Q269" i="1"/>
  <c r="P269" i="1"/>
  <c r="Q268" i="1"/>
  <c r="P268" i="1"/>
  <c r="Q267" i="1"/>
  <c r="P267" i="1"/>
  <c r="Q266" i="1"/>
  <c r="P266" i="1"/>
  <c r="Q265" i="1"/>
  <c r="P265" i="1"/>
  <c r="Q264" i="1"/>
  <c r="P264" i="1"/>
  <c r="Q263" i="1"/>
  <c r="P263" i="1"/>
  <c r="Q262" i="1"/>
  <c r="P262" i="1"/>
  <c r="Q261" i="1"/>
  <c r="P261" i="1"/>
  <c r="Q260" i="1"/>
  <c r="P260" i="1"/>
  <c r="Q259" i="1"/>
  <c r="P259" i="1"/>
  <c r="J254" i="1"/>
  <c r="F254" i="1"/>
  <c r="Q242" i="1"/>
  <c r="P242" i="1"/>
  <c r="Q241" i="1"/>
  <c r="P241" i="1"/>
  <c r="Q240" i="1"/>
  <c r="P240" i="1"/>
  <c r="Q239" i="1"/>
  <c r="P239" i="1"/>
  <c r="Q238" i="1"/>
  <c r="P238" i="1"/>
  <c r="Q237" i="1"/>
  <c r="P237" i="1"/>
  <c r="Q236" i="1"/>
  <c r="P236" i="1"/>
  <c r="Q235" i="1"/>
  <c r="P235" i="1"/>
  <c r="Q234" i="1"/>
  <c r="P234" i="1"/>
  <c r="Q233" i="1"/>
  <c r="P233" i="1"/>
  <c r="Q232" i="1"/>
  <c r="P232" i="1"/>
  <c r="Q231" i="1"/>
  <c r="P231" i="1"/>
  <c r="Q230" i="1"/>
  <c r="P230" i="1"/>
  <c r="Q229" i="1"/>
  <c r="P229" i="1"/>
  <c r="Q228" i="1"/>
  <c r="P228" i="1"/>
  <c r="J223" i="1"/>
  <c r="F223" i="1"/>
  <c r="Q211" i="1"/>
  <c r="P211" i="1"/>
  <c r="Q210" i="1"/>
  <c r="P210" i="1"/>
  <c r="Q209" i="1"/>
  <c r="P209" i="1"/>
  <c r="Q208" i="1"/>
  <c r="P208" i="1"/>
  <c r="Q207" i="1"/>
  <c r="P207" i="1"/>
  <c r="Q206" i="1"/>
  <c r="P206" i="1"/>
  <c r="Q205" i="1"/>
  <c r="P205" i="1"/>
  <c r="Q204" i="1"/>
  <c r="P204" i="1"/>
  <c r="Q203" i="1"/>
  <c r="P203" i="1"/>
  <c r="Q202" i="1"/>
  <c r="P202" i="1"/>
  <c r="Q201" i="1"/>
  <c r="P201" i="1"/>
  <c r="Q200" i="1"/>
  <c r="P200" i="1"/>
  <c r="Q199" i="1"/>
  <c r="P199" i="1"/>
  <c r="Q198" i="1"/>
  <c r="P198" i="1"/>
  <c r="Q197" i="1"/>
  <c r="P197" i="1"/>
  <c r="J192" i="1"/>
  <c r="F192" i="1"/>
  <c r="Q180" i="1"/>
  <c r="P180" i="1"/>
  <c r="Q179" i="1"/>
  <c r="P179" i="1"/>
  <c r="Q178" i="1"/>
  <c r="P178" i="1"/>
  <c r="Q177" i="1"/>
  <c r="P177" i="1"/>
  <c r="Q176" i="1"/>
  <c r="P176" i="1"/>
  <c r="Q175" i="1"/>
  <c r="P175" i="1"/>
  <c r="Q174" i="1"/>
  <c r="P174" i="1"/>
  <c r="Q173" i="1"/>
  <c r="P173" i="1"/>
  <c r="Q172" i="1"/>
  <c r="P172" i="1"/>
  <c r="Q171" i="1"/>
  <c r="P171" i="1"/>
  <c r="Q170" i="1"/>
  <c r="P170" i="1"/>
  <c r="Q169" i="1"/>
  <c r="P169" i="1"/>
  <c r="Q168" i="1"/>
  <c r="P168" i="1"/>
  <c r="Q167" i="1"/>
  <c r="P167" i="1"/>
  <c r="Q166" i="1"/>
  <c r="P166" i="1"/>
  <c r="J161" i="1"/>
  <c r="F161" i="1"/>
  <c r="Q149" i="1"/>
  <c r="P149" i="1"/>
  <c r="Q148" i="1"/>
  <c r="P148" i="1"/>
  <c r="Q147" i="1"/>
  <c r="P147" i="1"/>
  <c r="Q146" i="1"/>
  <c r="P146" i="1"/>
  <c r="Q145" i="1"/>
  <c r="P145" i="1"/>
  <c r="Q144" i="1"/>
  <c r="P144" i="1"/>
  <c r="Q143" i="1"/>
  <c r="P143" i="1"/>
  <c r="Q142" i="1"/>
  <c r="P142" i="1"/>
  <c r="Q141" i="1"/>
  <c r="P141" i="1"/>
  <c r="Q140" i="1"/>
  <c r="P140" i="1"/>
  <c r="Q139" i="1"/>
  <c r="P139" i="1"/>
  <c r="Q138" i="1"/>
  <c r="P138" i="1"/>
  <c r="Q137" i="1"/>
  <c r="P137" i="1"/>
  <c r="Q136" i="1"/>
  <c r="P136" i="1"/>
  <c r="Q135" i="1"/>
  <c r="P135" i="1"/>
  <c r="J130" i="1"/>
  <c r="F130" i="1"/>
  <c r="Q118" i="1"/>
  <c r="P118" i="1"/>
  <c r="Q117" i="1"/>
  <c r="P117" i="1"/>
  <c r="Q116" i="1"/>
  <c r="P116" i="1"/>
  <c r="Q115" i="1"/>
  <c r="P115" i="1"/>
  <c r="Q114" i="1"/>
  <c r="P114" i="1"/>
  <c r="Q113" i="1"/>
  <c r="P113" i="1"/>
  <c r="Q112" i="1"/>
  <c r="P112" i="1"/>
  <c r="Q111" i="1"/>
  <c r="P111" i="1"/>
  <c r="Q110" i="1"/>
  <c r="P110" i="1"/>
  <c r="Q109" i="1"/>
  <c r="P109" i="1"/>
  <c r="Q108" i="1"/>
  <c r="P108" i="1"/>
  <c r="Q107" i="1"/>
  <c r="P107" i="1"/>
  <c r="Q106" i="1"/>
  <c r="P106" i="1"/>
  <c r="Q105" i="1"/>
  <c r="P105" i="1"/>
  <c r="Q104" i="1"/>
  <c r="P104" i="1"/>
  <c r="J99" i="1"/>
  <c r="F99" i="1"/>
  <c r="Q87" i="1"/>
  <c r="P87" i="1"/>
  <c r="Q86" i="1"/>
  <c r="P86" i="1"/>
  <c r="Q85" i="1"/>
  <c r="P85" i="1"/>
  <c r="Q84" i="1"/>
  <c r="P84" i="1"/>
  <c r="Q83" i="1"/>
  <c r="P83" i="1"/>
  <c r="Q82" i="1"/>
  <c r="P82" i="1"/>
  <c r="Q81" i="1"/>
  <c r="P81" i="1"/>
  <c r="Q80" i="1"/>
  <c r="P80" i="1"/>
  <c r="Q79" i="1"/>
  <c r="P79" i="1"/>
  <c r="Q78" i="1"/>
  <c r="P78" i="1"/>
  <c r="Q77" i="1"/>
  <c r="P77" i="1"/>
  <c r="Q76" i="1"/>
  <c r="P76" i="1"/>
  <c r="Q75" i="1"/>
  <c r="P75" i="1"/>
  <c r="Q74" i="1"/>
  <c r="P74" i="1"/>
  <c r="Q73" i="1"/>
  <c r="P73" i="1"/>
  <c r="J68" i="1"/>
  <c r="F68" i="1"/>
  <c r="Q56" i="1"/>
  <c r="P56" i="1"/>
  <c r="Q55" i="1"/>
  <c r="P55" i="1"/>
  <c r="Q54" i="1"/>
  <c r="P54" i="1"/>
  <c r="Q53" i="1"/>
  <c r="P53" i="1"/>
  <c r="Q52" i="1"/>
  <c r="P52" i="1"/>
  <c r="Q51" i="1"/>
  <c r="P51" i="1"/>
  <c r="Q50" i="1"/>
  <c r="P50" i="1"/>
  <c r="Q49" i="1"/>
  <c r="P49" i="1"/>
  <c r="Q48" i="1"/>
  <c r="P48" i="1"/>
  <c r="Q47" i="1"/>
  <c r="P47" i="1"/>
  <c r="Q46" i="1"/>
  <c r="P46" i="1"/>
  <c r="Q45" i="1"/>
  <c r="P45" i="1"/>
  <c r="Q44" i="1"/>
  <c r="P44" i="1"/>
  <c r="Q43" i="1"/>
  <c r="P43" i="1"/>
  <c r="Q42" i="1"/>
  <c r="P42" i="1"/>
  <c r="J37" i="1"/>
  <c r="F37" i="1"/>
  <c r="Q25" i="1"/>
  <c r="P25" i="1"/>
  <c r="Q24" i="1"/>
  <c r="P24" i="1"/>
  <c r="Q23" i="1"/>
  <c r="P23" i="1"/>
  <c r="Q22" i="1"/>
  <c r="P22" i="1"/>
  <c r="Q21" i="1"/>
  <c r="P21" i="1"/>
  <c r="Q20" i="1"/>
  <c r="P20" i="1"/>
  <c r="Q19" i="1"/>
  <c r="P19" i="1"/>
  <c r="Q18" i="1"/>
  <c r="P18" i="1"/>
  <c r="Q17" i="1"/>
  <c r="P17" i="1"/>
  <c r="Q16" i="1"/>
  <c r="P16" i="1"/>
  <c r="Q15" i="1"/>
  <c r="P15" i="1"/>
  <c r="Q14" i="1"/>
  <c r="P14" i="1"/>
  <c r="Q13" i="1"/>
  <c r="P13" i="1"/>
  <c r="Q12" i="1"/>
  <c r="P12" i="1"/>
  <c r="Q11" i="1"/>
  <c r="P11" i="1"/>
  <c r="J6" i="1"/>
  <c r="F6" i="1"/>
  <c r="I72" i="5"/>
</calcChain>
</file>

<file path=xl/comments1.xml><?xml version="1.0" encoding="utf-8"?>
<comments xmlns="http://schemas.openxmlformats.org/spreadsheetml/2006/main">
  <authors>
    <author>dell3</author>
  </authors>
  <commentList>
    <comment ref="B11"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1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2"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4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3"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7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04"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10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0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0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0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0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1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1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1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1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1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1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1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1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1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35"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13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3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3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3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4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4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4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4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4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4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4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4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4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4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66"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16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6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6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7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7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7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7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7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7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7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7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7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7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8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97"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19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19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0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0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0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0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0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0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0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0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0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0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1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1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28"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22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3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3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3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3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3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3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3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3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3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3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4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4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4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59"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26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6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6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6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6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6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6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6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6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6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7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7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7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7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90"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29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9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9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9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9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9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9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9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29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0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0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0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0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0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21"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32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2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2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2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2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2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2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2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3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3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3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3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3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3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52"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35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5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5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5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5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5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5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6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6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6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6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6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6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6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83"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38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8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8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8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8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8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9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9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9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9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9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9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9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39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14"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41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1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1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1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1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2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2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2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2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2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2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2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2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2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45"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44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4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4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4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5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5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5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5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5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5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5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5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5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5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76"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47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7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7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8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8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8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8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8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8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8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8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8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8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49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07"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50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0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1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1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1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1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1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1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1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1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1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1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2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2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38"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53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4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4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4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4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4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4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4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4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4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4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5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5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5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69"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57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7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7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7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7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7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7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7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7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7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8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8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8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58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00"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60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0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0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0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0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0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0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0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0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1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1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1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1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1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31"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63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3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3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3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3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3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3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3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4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4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4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4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4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4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62"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66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6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6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6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6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6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6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7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7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7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7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7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7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7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93"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69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9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9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9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9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69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0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0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0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0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0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0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0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0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24"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72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2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2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2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2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3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3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3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3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3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3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3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3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3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55"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75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5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5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5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6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6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6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6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6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6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6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6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6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6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86"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78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8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8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9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9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9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9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9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9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9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9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9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79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0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17"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81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1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2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2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2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2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2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2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2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2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2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2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3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3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48"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84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5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5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5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5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5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5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5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5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5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5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6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6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6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79"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88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8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8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8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8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8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8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8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8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8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9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9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9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89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10" authorId="0" shapeId="0">
      <text>
        <r>
          <rPr>
            <b/>
            <sz val="9"/>
            <color indexed="10"/>
            <rFont val="Arial"/>
            <charset val="134"/>
          </rPr>
          <t xml:space="preserve">Important:
</t>
        </r>
        <r>
          <rPr>
            <sz val="9"/>
            <color indexed="10"/>
            <rFont val="Arial"/>
            <charset val="134"/>
          </rPr>
          <t>Toutes les cellules de la ligne sont obligatoires et à remplir. A défaut la facture ne sera pas traitée.</t>
        </r>
      </text>
    </comment>
    <comment ref="B91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1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1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1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15"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16"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17"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18"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19"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20"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21"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22"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23"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 ref="B924" authorId="0" shapeId="0">
      <text>
        <r>
          <rPr>
            <b/>
            <sz val="9"/>
            <color indexed="10"/>
            <rFont val="Arial"/>
            <charset val="134"/>
          </rPr>
          <t xml:space="preserve">Important:
</t>
        </r>
        <r>
          <rPr>
            <sz val="9"/>
            <color indexed="10"/>
            <rFont val="Arial"/>
            <charset val="134"/>
          </rPr>
          <t>Tous les cellules de la ligne sont obligatoires et à remplir. A défaut la facture ne sera pas traitée.</t>
        </r>
      </text>
    </comment>
  </commentList>
</comments>
</file>

<file path=xl/sharedStrings.xml><?xml version="1.0" encoding="utf-8"?>
<sst xmlns="http://schemas.openxmlformats.org/spreadsheetml/2006/main" count="1945" uniqueCount="630">
  <si>
    <t>DEMANDE DE DEBLOCAGE</t>
  </si>
  <si>
    <t>FOPRODEX</t>
  </si>
  <si>
    <t>FORMULAIRE DE DEMANDE DE DEBLOCAGE
 SUBVENTION FOPRODEX 
Transport des Dattes</t>
  </si>
  <si>
    <r>
      <rPr>
        <b/>
        <sz val="10"/>
        <color theme="1"/>
        <rFont val="Calibri"/>
        <charset val="134"/>
        <scheme val="minor"/>
      </rPr>
      <t>F-TR3.0</t>
    </r>
    <r>
      <rPr>
        <sz val="10"/>
        <color theme="1"/>
        <rFont val="Calibri"/>
        <charset val="134"/>
        <scheme val="minor"/>
      </rPr>
      <t xml:space="preserve">
Version 
02/2026</t>
    </r>
  </si>
  <si>
    <t xml:space="preserve">RESERVE A L’ADMINISTRATION </t>
  </si>
  <si>
    <t>Avis d'approbation</t>
  </si>
  <si>
    <t xml:space="preserve">Date et numéro bureau d’ordre FOPRODEX </t>
  </si>
  <si>
    <t>Date:</t>
  </si>
  <si>
    <t xml:space="preserve">Responsable réception dossier : </t>
  </si>
  <si>
    <t>N° :</t>
  </si>
  <si>
    <r>
      <rPr>
        <b/>
        <sz val="12"/>
        <color theme="0"/>
        <rFont val="Calibri"/>
        <charset val="134"/>
        <scheme val="minor"/>
      </rPr>
      <t>INFORMATIONS GENERALES</t>
    </r>
    <r>
      <rPr>
        <sz val="12"/>
        <color rgb="FF000000"/>
        <rFont val="Calibri"/>
        <charset val="134"/>
        <scheme val="minor"/>
      </rPr>
      <t xml:space="preserve"> </t>
    </r>
  </si>
  <si>
    <t xml:space="preserve">Code en douane : </t>
  </si>
  <si>
    <r>
      <rPr>
        <b/>
        <sz val="11"/>
        <color theme="1"/>
        <rFont val="Calibri"/>
        <charset val="134"/>
        <scheme val="minor"/>
      </rPr>
      <t>Matricule fiscal (RNE) :</t>
    </r>
    <r>
      <rPr>
        <sz val="11"/>
        <color theme="1"/>
        <rFont val="Calibri"/>
        <charset val="134"/>
        <scheme val="minor"/>
      </rPr>
      <t xml:space="preserve"> </t>
    </r>
  </si>
  <si>
    <t xml:space="preserve">Raison sociale : </t>
  </si>
  <si>
    <t xml:space="preserve">Adresse : </t>
  </si>
  <si>
    <t xml:space="preserve">Code Postal : </t>
  </si>
  <si>
    <t xml:space="preserve">Secteur d’activité: </t>
  </si>
  <si>
    <t xml:space="preserve">Téléphone : </t>
  </si>
  <si>
    <t xml:space="preserve">Fax : </t>
  </si>
  <si>
    <t xml:space="preserve">Site Web : </t>
  </si>
  <si>
    <t xml:space="preserve">Email : </t>
  </si>
  <si>
    <t xml:space="preserve">Personne à contacter : </t>
  </si>
  <si>
    <t>GSM :</t>
  </si>
  <si>
    <t xml:space="preserve">N° RIB de la société pour le versement de la subvention : </t>
  </si>
  <si>
    <r>
      <rPr>
        <b/>
        <sz val="11"/>
        <color theme="1"/>
        <rFont val="Calibri"/>
        <charset val="134"/>
        <scheme val="minor"/>
      </rPr>
      <t>Campagne</t>
    </r>
    <r>
      <rPr>
        <b/>
        <sz val="11"/>
        <color rgb="FF79112C"/>
        <rFont val="Calibri"/>
        <charset val="134"/>
        <scheme val="minor"/>
      </rPr>
      <t xml:space="preserve"> (Champ à renseigner obligatoirement)</t>
    </r>
    <r>
      <rPr>
        <b/>
        <sz val="11"/>
        <rFont val="Calibri"/>
        <charset val="134"/>
        <scheme val="minor"/>
      </rPr>
      <t xml:space="preserve"> :</t>
    </r>
  </si>
  <si>
    <t>2023/2024</t>
  </si>
  <si>
    <t xml:space="preserve">PIECES JUSTIFICATIVES A JOINDRE AU FORMULAIRE DE DEMANDE DE DEBLOCAGE </t>
  </si>
  <si>
    <r>
      <rPr>
        <b/>
        <sz val="10"/>
        <color theme="1"/>
        <rFont val="Calibri"/>
        <charset val="134"/>
      </rPr>
      <t>1-</t>
    </r>
    <r>
      <rPr>
        <sz val="10"/>
        <color theme="1"/>
        <rFont val="Calibri"/>
        <charset val="134"/>
      </rPr>
      <t xml:space="preserve">   Le présent formulaire dûment rempli au format ".xlsx" à uploader sur la plateforme </t>
    </r>
    <r>
      <rPr>
        <b/>
        <sz val="10"/>
        <color theme="1"/>
        <rFont val="Calibri"/>
        <charset val="134"/>
      </rPr>
      <t>https://www.e-cepex.tn</t>
    </r>
  </si>
  <si>
    <r>
      <rPr>
        <b/>
        <sz val="10"/>
        <color theme="1"/>
        <rFont val="Calibri"/>
        <charset val="134"/>
      </rPr>
      <t>2-  </t>
    </r>
    <r>
      <rPr>
        <sz val="10"/>
        <color theme="1"/>
        <rFont val="Calibri"/>
        <charset val="134"/>
      </rPr>
      <t> Une autre copie du présent formulaire avec signature et cachet, accompagnée des documents de 3 à 9, scannés en un seul document pdf dans l’ordre est à uploader sur la plateforme https://www.e-cepex.tn</t>
    </r>
    <r>
      <rPr>
        <b/>
        <sz val="10"/>
        <color theme="1"/>
        <rFont val="Calibri"/>
        <charset val="134"/>
      </rPr>
      <t xml:space="preserve"> (fournir le dossier de déblocage sur flash disque si le nombre de factures à déposer est supérieur à 25 factures) </t>
    </r>
  </si>
  <si>
    <r>
      <rPr>
        <b/>
        <sz val="10"/>
        <rFont val="Calibri"/>
        <charset val="134"/>
      </rPr>
      <t>3-</t>
    </r>
    <r>
      <rPr>
        <sz val="10"/>
        <rFont val="Times New Roman"/>
        <charset val="134"/>
      </rPr>
      <t xml:space="preserve">   </t>
    </r>
    <r>
      <rPr>
        <sz val="10"/>
        <rFont val="Calibri"/>
        <charset val="134"/>
      </rPr>
      <t>Facture commerciale en devise visée par le GID, imputée par la douane ou domiciliée par la banque ( Imputation ou domiciliation originale ou copie conforme) à défaut, le TCE et la facture commerciale doivent obligatoirement comporter les cachets humides respectivement de la banque et de la société.</t>
    </r>
  </si>
  <si>
    <r>
      <rPr>
        <b/>
        <sz val="10"/>
        <rFont val="Calibri"/>
        <charset val="134"/>
      </rPr>
      <t>4-</t>
    </r>
    <r>
      <rPr>
        <sz val="10"/>
        <rFont val="Calibri"/>
        <charset val="134"/>
      </rPr>
      <t>   Copie de la déclaration douanière imputée et complète avec son verso ou accompagnée d’une copie du bon à enlever avec cachet de la douane.</t>
    </r>
  </si>
  <si>
    <r>
      <rPr>
        <b/>
        <sz val="10"/>
        <color theme="1"/>
        <rFont val="Calibri"/>
        <charset val="134"/>
      </rPr>
      <t>5-</t>
    </r>
    <r>
      <rPr>
        <sz val="10"/>
        <color theme="1"/>
        <rFont val="Times New Roman"/>
        <charset val="134"/>
      </rPr>
      <t xml:space="preserve">   </t>
    </r>
    <r>
      <rPr>
        <sz val="10"/>
        <color theme="1"/>
        <rFont val="Calibri"/>
        <charset val="134"/>
      </rPr>
      <t>Titre de Commerce Extérieur -TCE : copie (portant le cachet humide de la banque si celui-ci n’est pas apposé sur la facture commerciale).</t>
    </r>
  </si>
  <si>
    <r>
      <rPr>
        <b/>
        <sz val="10"/>
        <color theme="1"/>
        <rFont val="Calibri"/>
        <charset val="134"/>
      </rPr>
      <t>6-</t>
    </r>
    <r>
      <rPr>
        <sz val="10"/>
        <color theme="1"/>
        <rFont val="Times New Roman"/>
        <charset val="134"/>
      </rPr>
      <t xml:space="preserve">   </t>
    </r>
    <r>
      <rPr>
        <sz val="10"/>
        <color theme="1"/>
        <rFont val="Calibri"/>
        <charset val="134"/>
      </rPr>
      <t>Contrat de transport avec cachet humide du prestataire du service de transport original ou copie conforme.</t>
    </r>
  </si>
  <si>
    <r>
      <rPr>
        <b/>
        <sz val="10"/>
        <color theme="1"/>
        <rFont val="Calibri"/>
        <charset val="134"/>
      </rPr>
      <t>7-</t>
    </r>
    <r>
      <rPr>
        <sz val="10"/>
        <color theme="1"/>
        <rFont val="Times New Roman"/>
        <charset val="134"/>
      </rPr>
      <t xml:space="preserve">   </t>
    </r>
    <r>
      <rPr>
        <sz val="10"/>
        <color theme="1"/>
        <rFont val="Calibri"/>
        <charset val="134"/>
      </rPr>
      <t>Facture de transport détaillée (Frais de transport – Frais annexes), originale ou copie conforme, portant le cachet du prestataire de service de transport, avec le cas échéant le justificatif de retenue à la source, facture d'avoir ou autre.</t>
    </r>
  </si>
  <si>
    <r>
      <rPr>
        <b/>
        <sz val="10"/>
        <color theme="1"/>
        <rFont val="Calibri"/>
        <charset val="134"/>
      </rPr>
      <t xml:space="preserve">8- </t>
    </r>
    <r>
      <rPr>
        <sz val="10"/>
        <color theme="1"/>
        <rFont val="Calibri"/>
        <charset val="134"/>
      </rPr>
      <t>Les justificatifs de paiement pour chaque facture de transport déposée: Extrait bancaire ou avis de débit avec cachet humide de la banque, pour tout paiement global, fournir également un état récapitulatif des factures de transport payées avec cachet humide du prestataire du service de transport.</t>
    </r>
  </si>
  <si>
    <r>
      <rPr>
        <b/>
        <sz val="10"/>
        <rFont val="Calibri"/>
        <charset val="134"/>
      </rPr>
      <t>9-</t>
    </r>
    <r>
      <rPr>
        <sz val="10"/>
        <rFont val="Calibri"/>
        <charset val="134"/>
      </rPr>
      <t> Le(s) attestation(s) de rapatriement avec cachet humide de la banque, originales ou copies conformes pour chaque facture commerciale.</t>
    </r>
  </si>
  <si>
    <r>
      <rPr>
        <b/>
        <sz val="10"/>
        <rFont val="Calibri"/>
        <charset val="134"/>
      </rPr>
      <t>10-</t>
    </r>
    <r>
      <rPr>
        <sz val="10"/>
        <rFont val="Calibri"/>
        <charset val="134"/>
      </rPr>
      <t xml:space="preserve"> Reçu de paiement des frais de traitement du dossier calculés sur la base du délai d’un mois (50 Dinars pour chaque lot de factures d’export couvrant un mois comptable) à régler électroniquement via le lien : </t>
    </r>
    <r>
      <rPr>
        <b/>
        <sz val="10"/>
        <rFont val="Calibri"/>
        <charset val="134"/>
      </rPr>
      <t>https://www.e-cepex.tn</t>
    </r>
  </si>
  <si>
    <r>
      <rPr>
        <b/>
        <sz val="10"/>
        <rFont val="Calibri"/>
        <charset val="134"/>
      </rPr>
      <t xml:space="preserve">11- </t>
    </r>
    <r>
      <rPr>
        <sz val="10"/>
        <rFont val="Calibri"/>
        <charset val="134"/>
      </rPr>
      <t xml:space="preserve">Tout le dossier doit être déposé obligatoirement au bureau d'ordre du Foprodex, </t>
    </r>
    <r>
      <rPr>
        <b/>
        <sz val="10"/>
        <rFont val="Calibri"/>
        <charset val="134"/>
      </rPr>
      <t>au plus tard le</t>
    </r>
    <r>
      <rPr>
        <b/>
        <u/>
        <sz val="10"/>
        <rFont val="Calibri"/>
        <charset val="134"/>
      </rPr>
      <t xml:space="preserve"> 30/04/2026</t>
    </r>
    <r>
      <rPr>
        <b/>
        <sz val="10"/>
        <rFont val="Calibri"/>
        <charset val="134"/>
      </rPr>
      <t xml:space="preserve"> pour la campagne </t>
    </r>
    <r>
      <rPr>
        <b/>
        <u/>
        <sz val="10"/>
        <rFont val="Calibri"/>
        <charset val="134"/>
      </rPr>
      <t xml:space="preserve">2023-2024 </t>
    </r>
    <r>
      <rPr>
        <b/>
        <sz val="10"/>
        <rFont val="Calibri"/>
        <charset val="134"/>
      </rPr>
      <t>et le</t>
    </r>
    <r>
      <rPr>
        <b/>
        <u/>
        <sz val="10"/>
        <rFont val="Calibri"/>
        <charset val="134"/>
      </rPr>
      <t xml:space="preserve"> 31/07/2026</t>
    </r>
    <r>
      <rPr>
        <b/>
        <sz val="10"/>
        <rFont val="Calibri"/>
        <charset val="134"/>
      </rPr>
      <t xml:space="preserve"> pour la campagne </t>
    </r>
    <r>
      <rPr>
        <b/>
        <u/>
        <sz val="10"/>
        <rFont val="Calibri"/>
        <charset val="134"/>
      </rPr>
      <t>2024-2025</t>
    </r>
  </si>
  <si>
    <t>Page 1/4</t>
  </si>
  <si>
    <t>FORMULAIRE DE DEMANDE DE DEBLOCAGE
 SUBVENTION FOPRODEX 
Transport des dattes</t>
  </si>
  <si>
    <r>
      <rPr>
        <b/>
        <sz val="10"/>
        <color theme="1"/>
        <rFont val="Calibri"/>
        <charset val="134"/>
        <scheme val="minor"/>
      </rPr>
      <t xml:space="preserve">F-TR3.0
</t>
    </r>
    <r>
      <rPr>
        <sz val="10"/>
        <color theme="1"/>
        <rFont val="Calibri"/>
        <charset val="134"/>
        <scheme val="minor"/>
      </rPr>
      <t>Version 02/2026</t>
    </r>
  </si>
  <si>
    <t>CONDITIONS D’ACCEPTATION ET DE TRAITEMENT DES DOSSIERS DE DEBLOCAGE :</t>
  </si>
  <si>
    <r>
      <rPr>
        <sz val="10"/>
        <rFont val="Wingdings"/>
        <charset val="2"/>
      </rPr>
      <t>n</t>
    </r>
    <r>
      <rPr>
        <sz val="10.5"/>
        <rFont val="Calibri"/>
        <charset val="134"/>
      </rPr>
      <t>  Les exportateurs doivent s'assurer de la régularisation de leur situation fiscale, faute de quoi, ils ne pourront pas bénéficier  du soutien financier du FOPRODEX</t>
    </r>
  </si>
  <si>
    <r>
      <rPr>
        <sz val="10"/>
        <rFont val="Wingdings"/>
        <charset val="134"/>
      </rPr>
      <t>n</t>
    </r>
    <r>
      <rPr>
        <sz val="10.5"/>
        <rFont val="Calibri"/>
        <charset val="134"/>
      </rPr>
      <t>  Le calcul de la subvention se fait sur la base des pièces justificatives déposées et du montant rapatrié. Aucun ajout ou changement (documents et informations) ne seront acceptés après le dépôt du dossier de déblocage.</t>
    </r>
  </si>
  <si>
    <r>
      <rPr>
        <sz val="10"/>
        <rFont val="Wingdings"/>
        <charset val="2"/>
      </rPr>
      <t>n</t>
    </r>
    <r>
      <rPr>
        <sz val="10.5"/>
        <rFont val="Calibri"/>
        <charset val="134"/>
      </rPr>
      <t>  En cas de besoin, le CEPEX se réserve le droit d’exiger  tout document jugé utile pour la vérification et le traitement des dossiers de subvention.</t>
    </r>
  </si>
  <si>
    <r>
      <rPr>
        <sz val="10"/>
        <rFont val="Wingdings"/>
        <charset val="2"/>
      </rPr>
      <t>n</t>
    </r>
    <r>
      <rPr>
        <sz val="10.5"/>
        <rFont val="Calibri"/>
        <charset val="134"/>
      </rPr>
      <t xml:space="preserve">  </t>
    </r>
    <r>
      <rPr>
        <sz val="10.5"/>
        <rFont val="Calibri"/>
        <charset val="134"/>
      </rPr>
      <t>Toute fausse déclaration ou</t>
    </r>
    <r>
      <rPr>
        <sz val="10.5"/>
        <rFont val="Calibri"/>
        <charset val="134"/>
      </rPr>
      <t xml:space="preserve"> information, ou faux document remis</t>
    </r>
    <r>
      <rPr>
        <sz val="10.5"/>
        <rFont val="Calibri"/>
        <charset val="134"/>
      </rPr>
      <t xml:space="preserve"> par l’exportateur conduira à des poursuites judiciaires et </t>
    </r>
    <r>
      <rPr>
        <sz val="10.5"/>
        <rFont val="Calibri"/>
        <charset val="134"/>
      </rPr>
      <t>engendrera systématiquement l’inéligibilité à toute forme d’assistance financière du FOPRODEX.</t>
    </r>
  </si>
  <si>
    <r>
      <rPr>
        <sz val="10.5"/>
        <color theme="1"/>
        <rFont val="Wingdings"/>
        <charset val="2"/>
      </rPr>
      <t>n</t>
    </r>
    <r>
      <rPr>
        <sz val="10.5"/>
        <color theme="1"/>
        <rFont val="Calibri"/>
        <charset val="134"/>
      </rPr>
      <t>  En cas de désapprobation, la société concernée peut déposer une réclamation une seule fois pour un même dossier dans un délai maximum de 30 jours à compter de la date d’envoi de la notification de désapprobation. Au-delà de ce délai, aucune réclamation ne sera acceptée et le dossier sera définitivement classé.</t>
    </r>
  </si>
  <si>
    <r>
      <rPr>
        <sz val="10.5"/>
        <color theme="1"/>
        <rFont val="Wingdings"/>
        <charset val="2"/>
      </rPr>
      <t>n</t>
    </r>
    <r>
      <rPr>
        <sz val="10.5"/>
        <color theme="1"/>
        <rFont val="Calibri"/>
        <charset val="134"/>
      </rPr>
      <t>  Toute autre réclamation déposée après une année à partir de la date du dépôt du dossier de déblocage concerné ne sera pas prise en considération.</t>
    </r>
  </si>
  <si>
    <t>MOTIFS DE REJET :</t>
  </si>
  <si>
    <r>
      <rPr>
        <sz val="10"/>
        <rFont val="Wingdings"/>
        <charset val="2"/>
      </rPr>
      <t>n</t>
    </r>
    <r>
      <rPr>
        <sz val="10.5"/>
        <rFont val="Calibri"/>
        <charset val="134"/>
      </rPr>
      <t>  Les remorques ou conteneurs non réfrigérés ne sont pas éligibles aux subventions du FOPRODEX</t>
    </r>
    <r>
      <rPr>
        <sz val="10.5"/>
        <rFont val="Calibri"/>
        <charset val="134"/>
      </rPr>
      <t>.</t>
    </r>
  </si>
  <si>
    <r>
      <rPr>
        <sz val="10"/>
        <color theme="1"/>
        <rFont val="Wingdings"/>
        <charset val="2"/>
      </rPr>
      <t>n</t>
    </r>
    <r>
      <rPr>
        <sz val="10.5"/>
        <color theme="1"/>
        <rFont val="Calibri"/>
        <charset val="134"/>
      </rPr>
      <t xml:space="preserve">  </t>
    </r>
    <r>
      <rPr>
        <sz val="10.5"/>
        <color theme="1"/>
        <rFont val="Calibri"/>
        <charset val="134"/>
      </rPr>
      <t>Déposer le même dossier de subvention ou la même pièce justificative plus qu’une fois.</t>
    </r>
  </si>
  <si>
    <r>
      <rPr>
        <b/>
        <sz val="10"/>
        <rFont val="Wingdings"/>
        <charset val="2"/>
      </rPr>
      <t>n</t>
    </r>
    <r>
      <rPr>
        <b/>
        <sz val="10.5"/>
        <rFont val="Calibri"/>
        <charset val="134"/>
      </rPr>
      <t xml:space="preserve">  </t>
    </r>
    <r>
      <rPr>
        <sz val="10.5"/>
        <rFont val="Calibri"/>
        <charset val="134"/>
      </rPr>
      <t>Dépôt de documents justificatifs qui ne concernent pas l’opération d’exportation objet du dossier de subvention.</t>
    </r>
  </si>
  <si>
    <r>
      <rPr>
        <sz val="10"/>
        <rFont val="Wingdings"/>
        <charset val="2"/>
      </rPr>
      <t>n</t>
    </r>
    <r>
      <rPr>
        <sz val="10.5"/>
        <rFont val="Calibri"/>
        <charset val="134"/>
      </rPr>
      <t xml:space="preserve">  </t>
    </r>
    <r>
      <rPr>
        <sz val="10.5"/>
        <rFont val="Calibri"/>
        <charset val="134"/>
      </rPr>
      <t xml:space="preserve">Toutes modifications, </t>
    </r>
    <r>
      <rPr>
        <sz val="10.5"/>
        <rFont val="Calibri"/>
        <charset val="134"/>
      </rPr>
      <t>ajout</t>
    </r>
    <r>
      <rPr>
        <sz val="10.5"/>
        <rFont val="Calibri"/>
        <charset val="134"/>
      </rPr>
      <t xml:space="preserve"> ou corrections au stylo ou au correcteur introduites sur les documents justificatifs au niveau des mentions obligatoires citées à la page 3 et 4.</t>
    </r>
  </si>
  <si>
    <r>
      <rPr>
        <sz val="10"/>
        <color theme="1"/>
        <rFont val="Wingdings"/>
        <charset val="2"/>
      </rPr>
      <t>n</t>
    </r>
    <r>
      <rPr>
        <sz val="10.5"/>
        <color theme="1"/>
        <rFont val="Calibri"/>
        <charset val="134"/>
      </rPr>
      <t xml:space="preserve">  </t>
    </r>
    <r>
      <rPr>
        <sz val="10.5"/>
        <color theme="1"/>
        <rFont val="Calibri"/>
        <charset val="134"/>
      </rPr>
      <t>Tout document comportant des informations  manquantes ou erronées correspondant aux mentions obligatoires citées à la page 3 et 4.</t>
    </r>
  </si>
  <si>
    <r>
      <rPr>
        <sz val="10"/>
        <rFont val="Wingdings"/>
        <charset val="2"/>
      </rPr>
      <t>n</t>
    </r>
    <r>
      <rPr>
        <sz val="10.5"/>
        <rFont val="Calibri"/>
        <charset val="134"/>
      </rPr>
      <t> </t>
    </r>
    <r>
      <rPr>
        <b/>
        <sz val="10.5"/>
        <rFont val="Calibri"/>
        <charset val="134"/>
      </rPr>
      <t xml:space="preserve"> </t>
    </r>
    <r>
      <rPr>
        <sz val="10.5"/>
        <rFont val="Calibri"/>
        <charset val="134"/>
      </rPr>
      <t>Toute erreur émanant de la part des intervenants dans l'opération d'export (douanes, banques, transporteur, transitaire, etc.) dans les documents fournis et relative aux mentions obligatoires.</t>
    </r>
  </si>
  <si>
    <r>
      <rPr>
        <sz val="10"/>
        <color theme="1"/>
        <rFont val="Wingdings"/>
        <charset val="2"/>
      </rPr>
      <t>n</t>
    </r>
    <r>
      <rPr>
        <sz val="10.5"/>
        <color theme="1"/>
        <rFont val="Calibri"/>
        <charset val="134"/>
      </rPr>
      <t xml:space="preserve">  </t>
    </r>
    <r>
      <rPr>
        <sz val="10.5"/>
        <color theme="1"/>
        <rFont val="Calibri"/>
        <charset val="134"/>
      </rPr>
      <t>Les dossiers de subvention relatifs aux opérations de cession à quai.</t>
    </r>
  </si>
  <si>
    <r>
      <rPr>
        <sz val="10"/>
        <color theme="1"/>
        <rFont val="Wingdings"/>
        <charset val="2"/>
      </rPr>
      <t>n</t>
    </r>
    <r>
      <rPr>
        <sz val="10.5"/>
        <color theme="1"/>
        <rFont val="Calibri"/>
        <charset val="134"/>
      </rPr>
      <t>  T</t>
    </r>
    <r>
      <rPr>
        <sz val="10.5"/>
        <color theme="1"/>
        <rFont val="Calibri"/>
        <charset val="134"/>
      </rPr>
      <t>out montant de subvention inférieur à 200 DT est considéré dérisoire et ne fera pas l’objet de remboursement ni de virement bancaire.</t>
    </r>
  </si>
  <si>
    <r>
      <rPr>
        <sz val="10"/>
        <color theme="1"/>
        <rFont val="Wingdings"/>
        <charset val="2"/>
      </rPr>
      <t>n</t>
    </r>
    <r>
      <rPr>
        <sz val="10.5"/>
        <color theme="1"/>
        <rFont val="Calibri"/>
        <charset val="134"/>
      </rPr>
      <t xml:space="preserve">  </t>
    </r>
    <r>
      <rPr>
        <sz val="10.5"/>
        <color theme="1"/>
        <rFont val="Calibri"/>
        <charset val="134"/>
      </rPr>
      <t>Facture de transport non détaillée (voir point 7 page 1)</t>
    </r>
  </si>
  <si>
    <t>Page 2/4</t>
  </si>
  <si>
    <r>
      <rPr>
        <b/>
        <sz val="11.5"/>
        <color theme="1"/>
        <rFont val="Calibri"/>
        <charset val="134"/>
        <scheme val="minor"/>
      </rPr>
      <t>FORMULAIRE DE DEMANDE DE DEBLOCAGE SUBVENTION FOPRODEX</t>
    </r>
    <r>
      <rPr>
        <b/>
        <sz val="12"/>
        <color theme="1"/>
        <rFont val="Calibri"/>
        <charset val="134"/>
        <scheme val="minor"/>
      </rPr>
      <t xml:space="preserve">
Transport des dattes</t>
    </r>
  </si>
  <si>
    <t>F-TR3.0
Version 02/2026</t>
  </si>
  <si>
    <t xml:space="preserve">Guide pratique de dépôt et de traitement des dossiers de demandes de subvention transport </t>
  </si>
  <si>
    <t>Documents</t>
  </si>
  <si>
    <t>FACTURE COMMERCIALE</t>
  </si>
  <si>
    <t>TITRE DE COMMERCE</t>
  </si>
  <si>
    <t>DECLARATION
DOUANIERE</t>
  </si>
  <si>
    <t>Mentions obligatoires</t>
  </si>
  <si>
    <t xml:space="preserve">• Raison sociale de l’Exportateur
• Numéro de la facture commerciale
• Imputation ou domiciliation originale ou copie conforme*
• Date de la facture antérieure ou égale à la date de l’export
• Nom du client et adresse conforme à ce qui est mentionné sur la déclaration, le Titre de commerce extérieur et le BL
• Pays de Destination (facturation/livraison)
• Entête et cachet de l’entreprise
• Valeur commerciale en devises
• Libellé du produit 
• Poids brut et/ou poids net 
</t>
  </si>
  <si>
    <t>• Numéro du titre conforme à celui mentionné sur la déclaration douanière et la facture commerciale s'il est mentionné
• Libellé du produit éligible conforme à celui mentionné sur la déclaration douanière et la facture commerciale
• Nom de l’Exportateur et du client conformes à ceux mentionnés sur la facture commerciale et la déclaration
• Valeur de la marchandise en devises au moins égale à celle mentionnée sur la facture commerciale et la déclaration
• Destination conforme à la facture commerciale et la déclaration
• Cachet humide de la banque s’il n’est pas apposé sur la facture commerciale</t>
  </si>
  <si>
    <r>
      <rPr>
        <sz val="8"/>
        <rFont val="Calibri"/>
        <charset val="134"/>
        <scheme val="minor"/>
      </rPr>
      <t xml:space="preserve">• Nom de l’exportateur et du client conformes à la facture commerciale et au TCE
• Numéro du TCE : conforme au TCE et à la facture commerciale s’il est mentionné
• Numéro déclaration : conforme à celui indiqué sur la facture commerciale s’il est mentionné
• Incoterm
• Valeur de la marchandise en devises conforme au montant indiqué sur la facture commerciale et le TCE
• Poids brut et net
• Destination (facturation/livraison) : conforme à la facture commerciale et au TCE
• Produit : conforme à celui mentionné sur la facture commerciale
• </t>
    </r>
    <r>
      <rPr>
        <b/>
        <sz val="8"/>
        <rFont val="Calibri"/>
        <charset val="134"/>
        <scheme val="minor"/>
      </rPr>
      <t>Incoterms non éligibles : FOB – FAS – FCA – EXW</t>
    </r>
  </si>
  <si>
    <t>Remarques</t>
  </si>
  <si>
    <t>*En cas de mention, le numéro de la déclaration et/ou du TCE doivent être conformes à ceux indiqués sur la déclaration et sur le TCE.</t>
  </si>
  <si>
    <t xml:space="preserve">Type de déclaration acceptée avec Imputation douanière ou copie du bon à enlever  avec cachet de la Douane :
  • E; EE; EA (accompagné du certificat d’origine)
Toutes les pages sont à déposer (selon le nombre des articles)
</t>
  </si>
  <si>
    <t>Page 3/4</t>
  </si>
  <si>
    <r>
      <rPr>
        <b/>
        <sz val="11.5"/>
        <color theme="1"/>
        <rFont val="Calibri"/>
        <charset val="134"/>
        <scheme val="minor"/>
      </rPr>
      <t>FORMULAIRE DE DEMANDE DE DEBLOCAGE SUBVENTION FOPRODEX
Transport des dattes</t>
    </r>
    <r>
      <rPr>
        <sz val="11"/>
        <color theme="1"/>
        <rFont val="Calibri"/>
        <charset val="134"/>
        <scheme val="minor"/>
      </rPr>
      <t xml:space="preserve"> </t>
    </r>
  </si>
  <si>
    <t>CONNAISSEMENT MARITIME</t>
  </si>
  <si>
    <t>FACTURE DE TRANSPORT MARITIME</t>
  </si>
  <si>
    <t>ATTESTATION DE RAPATRIEMENT</t>
  </si>
  <si>
    <t>• Numéro du connaissement saisie numérique obligatoire – conforme au numéro indiqué sur la facture de transport s’il est mentionné (Les numéros mentionnés au stylo ou avec un dateur seront rejetés même portant le cachet du transporteur ou de l’armateur)
• Date export saisie numériquement (la date de déclaration douanière doit être antérieure à la date d’export sauf pour les cas de DAE (إذن بالرفع و الوسق)
• Numéro remorque/conteneur conforme à celui indiqué sur la facture de transport s’il est mentionné
• Produit exporté conforme aux autres documents
• Destination finale conforme à la facture commerciale 
• Pays de livraison
• Nom de l’exportateur ou de l’intermédiaire qui assure le transport 
• Poids brut* 
• Cachet humide du prestataire de service de transport</t>
  </si>
  <si>
    <t xml:space="preserve">• Nom de l’Exportateur
• Numéro du connaissement et/ou numéro de remorque /conteneur conformes à ceux mentionnés sur le connaissement
• Détail des coûts de transport :  Frais de transport international, frais annexes
</t>
  </si>
  <si>
    <t xml:space="preserve">*Raison sociale de la société beneficiaire
• Numéro du TCE 
• Montant mentionné en devises                   • Date de rapatriement (date de règlement de la facture)   </t>
  </si>
  <si>
    <r>
      <rPr>
        <b/>
        <sz val="8"/>
        <color theme="1"/>
        <rFont val="Calibri"/>
        <charset val="134"/>
        <scheme val="minor"/>
      </rPr>
      <t xml:space="preserve">• </t>
    </r>
    <r>
      <rPr>
        <sz val="8"/>
        <color theme="1"/>
        <rFont val="Calibri"/>
        <charset val="134"/>
        <scheme val="minor"/>
      </rPr>
      <t>Le calcul de la subvention se fait sur la base du poids minimum mentionné sur les différentes pièces justificatives.*conteneurs ou remorques réfrigérés</t>
    </r>
  </si>
  <si>
    <r>
      <rPr>
        <b/>
        <sz val="8"/>
        <rFont val="Calibri"/>
        <charset val="134"/>
        <scheme val="minor"/>
      </rPr>
      <t xml:space="preserve">• </t>
    </r>
    <r>
      <rPr>
        <sz val="8"/>
        <rFont val="Calibri"/>
        <charset val="134"/>
        <scheme val="minor"/>
      </rPr>
      <t>Si le numéro de la remorque/conteneur est mentionné sur le verseau de la déclaration douanière ou sur le bon à enlever, il doit alors être conforme à celui indiqué sur la facture de transport maritime.</t>
    </r>
  </si>
  <si>
    <t>JUSTIFICATIFS DE PAIEMENT</t>
  </si>
  <si>
    <t>• Raison sociale de la société bénéficiaire 
• Cachet humide de la banque
• montant  total des factures doit etre conforme au montant mentionné sur l'extrait ou avis de débit, le cas échéant ,fournir tous documents justifiant la différence entre les montants  (retenue à la source,avoir......)</t>
  </si>
  <si>
    <t>Page 4/4</t>
  </si>
  <si>
    <t>FORMULAIRE DEMANDE DE DEBLOCAGE FOPRODEX</t>
  </si>
  <si>
    <t>TRANSPORT DES DATTES</t>
  </si>
  <si>
    <t>MATRICULE FISCAL</t>
  </si>
  <si>
    <t>DECISION</t>
  </si>
  <si>
    <t xml:space="preserve">ALINEA </t>
  </si>
  <si>
    <t>CODE BUREAU</t>
  </si>
  <si>
    <t>REPERTOIRE</t>
  </si>
  <si>
    <t>N° FACTURE</t>
  </si>
  <si>
    <t xml:space="preserve">N° DECLARATION DOUANIERE </t>
  </si>
  <si>
    <t>DATE EXPORT</t>
  </si>
  <si>
    <t>Taux de change de la déclaration*</t>
  </si>
  <si>
    <t>N° CONTRAT TRANSPORT</t>
  </si>
  <si>
    <t xml:space="preserve">DESTINATION (PAYS) </t>
  </si>
  <si>
    <t>INCOTERM</t>
  </si>
  <si>
    <t xml:space="preserve">POIDS BRUT </t>
  </si>
  <si>
    <t>Montant FRET EN DT</t>
  </si>
  <si>
    <t>VALEUR COMMERCIALE EN DT</t>
  </si>
  <si>
    <t>MONTANT RAPATRIE</t>
  </si>
  <si>
    <t>Montant en devise</t>
  </si>
  <si>
    <t>Montant calculé en DT</t>
  </si>
  <si>
    <t>ALINEA: CONFORME AVEC DESTINATION ET PRODUIT</t>
  </si>
  <si>
    <t>N° DECLARATION DOUANIERE : TYPE DECLARATION +N° EN 06 CHIFFRES</t>
  </si>
  <si>
    <t>NDP : 11 CHIFFRES</t>
  </si>
  <si>
    <t xml:space="preserve">CACHET ET SIGNATURE </t>
  </si>
  <si>
    <t>FRET NET (HORS FRAIS DE SERVICES, TAXES, COMMISSIONS, …) 
EN CAS DE PAIEMENT EN DEVISE FOURNIR L'AVIS DE DEBIT</t>
  </si>
  <si>
    <t>PAYS : DESTINATION FINALE</t>
  </si>
  <si>
    <t>VALEUR COMMERCIALE : MENTIONNEE SUR LA DECLARATION DOUANIERE</t>
  </si>
  <si>
    <t>* : Taux de change indiqué dans la case n°27 de la déclaration douanière</t>
  </si>
  <si>
    <t>ID_INCOTERME</t>
  </si>
  <si>
    <t>TITREFR_INCO</t>
  </si>
  <si>
    <t>TITREANG_INCO</t>
  </si>
  <si>
    <t>CODEFR_INCO</t>
  </si>
  <si>
    <t>INCOTERMES</t>
  </si>
  <si>
    <t>CAF : Cout , Assurance Fret</t>
  </si>
  <si>
    <t>CIF : Cost Insurance Freight</t>
  </si>
  <si>
    <t>CAF</t>
  </si>
  <si>
    <t>CIF</t>
  </si>
  <si>
    <t>CFR : Cout et Fret</t>
  </si>
  <si>
    <t>CFR : Cost and Freight</t>
  </si>
  <si>
    <t>CFR</t>
  </si>
  <si>
    <t xml:space="preserve">RAF : Rendu frontiére </t>
  </si>
  <si>
    <t>DAF : Delivered At frontier</t>
  </si>
  <si>
    <t>RAF</t>
  </si>
  <si>
    <t>DAF</t>
  </si>
  <si>
    <t>RDD : Rendu Droits non Acquittés</t>
  </si>
  <si>
    <t>DDU : Delivered Daty Unpaid</t>
  </si>
  <si>
    <t>RDD</t>
  </si>
  <si>
    <t>DDU</t>
  </si>
  <si>
    <t>PAP : Porte payé, Assurance comprise jusqu'à</t>
  </si>
  <si>
    <t xml:space="preserve">CIP : Carriage Insurance Paid </t>
  </si>
  <si>
    <t>PAP</t>
  </si>
  <si>
    <t>CIP</t>
  </si>
  <si>
    <t>POP : Porte payé,  jusqu'à</t>
  </si>
  <si>
    <t>CPT : Carriage Paid to</t>
  </si>
  <si>
    <t>POP</t>
  </si>
  <si>
    <t>CPT</t>
  </si>
  <si>
    <t>RND : Rendu  Ex Ship</t>
  </si>
  <si>
    <t>DES : Delivered Ex Ship</t>
  </si>
  <si>
    <t>RND</t>
  </si>
  <si>
    <t>DES</t>
  </si>
  <si>
    <t>RAQ : Rendu à Qauy</t>
  </si>
  <si>
    <t>DEQ : Delivered Ex Qauy</t>
  </si>
  <si>
    <t>RAQ</t>
  </si>
  <si>
    <t>DEQ</t>
  </si>
  <si>
    <t>RDA : Rendu Droits  Acquittés</t>
  </si>
  <si>
    <t>DDP : Delivered Duty Paid</t>
  </si>
  <si>
    <t>RDA</t>
  </si>
  <si>
    <t>DDP</t>
  </si>
  <si>
    <t>ID_PAYS</t>
  </si>
  <si>
    <t>ID_CONTINENT</t>
  </si>
  <si>
    <t>ID_TMARCHE</t>
  </si>
  <si>
    <t>CODE_PAYS</t>
  </si>
  <si>
    <t>PAYS0</t>
  </si>
  <si>
    <t>PAYS A1 D1</t>
  </si>
  <si>
    <t>PAYS A2 D1</t>
  </si>
  <si>
    <t>PAYS A3 D1</t>
  </si>
  <si>
    <t>PAYS A1 D2</t>
  </si>
  <si>
    <t>PAYS A2 D2</t>
  </si>
  <si>
    <t>PAYS A3 D2</t>
  </si>
  <si>
    <t>TYPE_MARCHE</t>
  </si>
  <si>
    <t>AF</t>
  </si>
  <si>
    <t>AFGHANISTAN</t>
  </si>
  <si>
    <t>ALLEMAGNE</t>
  </si>
  <si>
    <t>ALBANIE</t>
  </si>
  <si>
    <t>AFRIQUE DU SUD</t>
  </si>
  <si>
    <t>NULL</t>
  </si>
  <si>
    <t>Afrique du sud</t>
  </si>
  <si>
    <t>ZA</t>
  </si>
  <si>
    <t>AUTRICHE</t>
  </si>
  <si>
    <t>ANDORRE</t>
  </si>
  <si>
    <t>ANGOLA</t>
  </si>
  <si>
    <t>angola</t>
  </si>
  <si>
    <t>AL</t>
  </si>
  <si>
    <t>BAHREIN</t>
  </si>
  <si>
    <t>ARGENTINE</t>
  </si>
  <si>
    <t>BENIN</t>
  </si>
  <si>
    <t>benin</t>
  </si>
  <si>
    <t>DZ</t>
  </si>
  <si>
    <t>ALGERIE</t>
  </si>
  <si>
    <t>BELGIQUE</t>
  </si>
  <si>
    <t>ARMENIE</t>
  </si>
  <si>
    <t>BOTSWANA</t>
  </si>
  <si>
    <t>botswana</t>
  </si>
  <si>
    <t>DE</t>
  </si>
  <si>
    <t>BULGARIE</t>
  </si>
  <si>
    <t>AUSTRALIE</t>
  </si>
  <si>
    <t>BURKINA FASO</t>
  </si>
  <si>
    <t>burkina faso</t>
  </si>
  <si>
    <t>AD</t>
  </si>
  <si>
    <t>CROATIE</t>
  </si>
  <si>
    <t>AZERBAÏDJAN</t>
  </si>
  <si>
    <t>BURUNDI</t>
  </si>
  <si>
    <t>burundi</t>
  </si>
  <si>
    <t>ANG</t>
  </si>
  <si>
    <t>ANGLETERRE</t>
  </si>
  <si>
    <t>DANEMARK</t>
  </si>
  <si>
    <t>BANGLADESH</t>
  </si>
  <si>
    <t>CAMEROUN</t>
  </si>
  <si>
    <t>cameroun</t>
  </si>
  <si>
    <t>AO</t>
  </si>
  <si>
    <t>EMIRATS ARABES UNIS</t>
  </si>
  <si>
    <t>BIELORUSSIE (RUSSIE BLANCHE)</t>
  </si>
  <si>
    <t>CAP VERT</t>
  </si>
  <si>
    <t>cap vert</t>
  </si>
  <si>
    <t>AG</t>
  </si>
  <si>
    <t>ANTIGUA-ET-BARBUDA</t>
  </si>
  <si>
    <t>ESPAGNE</t>
  </si>
  <si>
    <t>BOLIVIA</t>
  </si>
  <si>
    <t>COTE D'IVOIRE</t>
  </si>
  <si>
    <t>SA</t>
  </si>
  <si>
    <t>ARABIE SAOUDITE</t>
  </si>
  <si>
    <t>ESTONIE</t>
  </si>
  <si>
    <t>BOSNIE-HERZEGOVINE</t>
  </si>
  <si>
    <t>DJIBOUTIE</t>
  </si>
  <si>
    <t>AR</t>
  </si>
  <si>
    <t>FINLANDE</t>
  </si>
  <si>
    <t>BRESIL</t>
  </si>
  <si>
    <t>ETHIOPIE</t>
  </si>
  <si>
    <t>ethiopie</t>
  </si>
  <si>
    <t>AM</t>
  </si>
  <si>
    <t>FRANCE</t>
  </si>
  <si>
    <t>Cambodge</t>
  </si>
  <si>
    <t>Gabon</t>
  </si>
  <si>
    <t>gabon</t>
  </si>
  <si>
    <t>AU</t>
  </si>
  <si>
    <t>GRECE</t>
  </si>
  <si>
    <t>CANADA</t>
  </si>
  <si>
    <t>Gambie</t>
  </si>
  <si>
    <t>gambie</t>
  </si>
  <si>
    <t>AT</t>
  </si>
  <si>
    <t>Pays-Bas</t>
  </si>
  <si>
    <t>CHILI</t>
  </si>
  <si>
    <t>Ghana</t>
  </si>
  <si>
    <t>ghana</t>
  </si>
  <si>
    <t>AZ</t>
  </si>
  <si>
    <t>Hongrie</t>
  </si>
  <si>
    <t>CHINE</t>
  </si>
  <si>
    <t>Guinée</t>
  </si>
  <si>
    <t>guinée</t>
  </si>
  <si>
    <t>BS</t>
  </si>
  <si>
    <t>BAHAMAS</t>
  </si>
  <si>
    <t>Irlande</t>
  </si>
  <si>
    <t>Cité du Vatican</t>
  </si>
  <si>
    <t>GUINEE EQUATORIALE</t>
  </si>
  <si>
    <t>BH</t>
  </si>
  <si>
    <t>ITALIE</t>
  </si>
  <si>
    <t>COLOMBIE</t>
  </si>
  <si>
    <t>Kenya</t>
  </si>
  <si>
    <t>kenya</t>
  </si>
  <si>
    <t>BD</t>
  </si>
  <si>
    <t>Koweït</t>
  </si>
  <si>
    <t>COREE DU SUD</t>
  </si>
  <si>
    <t>LIBERIA</t>
  </si>
  <si>
    <t>seychelles</t>
  </si>
  <si>
    <t>BL</t>
  </si>
  <si>
    <t>Oman</t>
  </si>
  <si>
    <t>COSTA RICA</t>
  </si>
  <si>
    <t>Madagascar</t>
  </si>
  <si>
    <t>liberia</t>
  </si>
  <si>
    <t>BZ</t>
  </si>
  <si>
    <t>BELIZE</t>
  </si>
  <si>
    <t>LETTONIE</t>
  </si>
  <si>
    <t>CUBA</t>
  </si>
  <si>
    <t>Malawi</t>
  </si>
  <si>
    <t>madagascar</t>
  </si>
  <si>
    <t>BJ</t>
  </si>
  <si>
    <t>LITUANIE</t>
  </si>
  <si>
    <t>El Salvador</t>
  </si>
  <si>
    <t>MALI</t>
  </si>
  <si>
    <t>malawi</t>
  </si>
  <si>
    <t>BT</t>
  </si>
  <si>
    <t>BHOUTAN</t>
  </si>
  <si>
    <t>Luxembourg</t>
  </si>
  <si>
    <t>EQUATEUR</t>
  </si>
  <si>
    <t>MAURITANIE</t>
  </si>
  <si>
    <t>mali</t>
  </si>
  <si>
    <t>BY</t>
  </si>
  <si>
    <t>BIELARUSSIE</t>
  </si>
  <si>
    <t>Malte</t>
  </si>
  <si>
    <t>ETATS UNIS</t>
  </si>
  <si>
    <t>MOZAMBIQUE</t>
  </si>
  <si>
    <t>mauritanie</t>
  </si>
  <si>
    <t>BO</t>
  </si>
  <si>
    <t>Pologne</t>
  </si>
  <si>
    <t>Géorgie</t>
  </si>
  <si>
    <t>NAMIBIE</t>
  </si>
  <si>
    <t>mozambique</t>
  </si>
  <si>
    <t>BA</t>
  </si>
  <si>
    <t>PORTUGAL</t>
  </si>
  <si>
    <t>Guatemala</t>
  </si>
  <si>
    <t>NIGER</t>
  </si>
  <si>
    <t>namibie</t>
  </si>
  <si>
    <t>BW</t>
  </si>
  <si>
    <t>Qatar</t>
  </si>
  <si>
    <t>HONG KONG</t>
  </si>
  <si>
    <t>NIGERIA</t>
  </si>
  <si>
    <t>niger</t>
  </si>
  <si>
    <t>BR</t>
  </si>
  <si>
    <t>ChYPRE</t>
  </si>
  <si>
    <t>ÎLES MAURICES</t>
  </si>
  <si>
    <t>OUGANDA</t>
  </si>
  <si>
    <t>nigeria</t>
  </si>
  <si>
    <t>BN</t>
  </si>
  <si>
    <t>BRUNEI</t>
  </si>
  <si>
    <t>REPUBLIQUE TCHEQUE</t>
  </si>
  <si>
    <t>Inde</t>
  </si>
  <si>
    <t>REP. DEM. DU CONGO</t>
  </si>
  <si>
    <t>oughanda</t>
  </si>
  <si>
    <t>BG</t>
  </si>
  <si>
    <t>Roumanie</t>
  </si>
  <si>
    <t>Indonésie</t>
  </si>
  <si>
    <t>REPUBLIQUE CENTRAFRICAINE</t>
  </si>
  <si>
    <t>BF</t>
  </si>
  <si>
    <t>Slovaquie</t>
  </si>
  <si>
    <t>Islande</t>
  </si>
  <si>
    <t>RWANDA</t>
  </si>
  <si>
    <t>BI</t>
  </si>
  <si>
    <t>Slovénie</t>
  </si>
  <si>
    <t>Jamaïque</t>
  </si>
  <si>
    <t>SENEGAL</t>
  </si>
  <si>
    <t>rwanda</t>
  </si>
  <si>
    <t>KH</t>
  </si>
  <si>
    <t>SUEDE</t>
  </si>
  <si>
    <t>Japon</t>
  </si>
  <si>
    <t>SEYCHELLES</t>
  </si>
  <si>
    <t>sénegal</t>
  </si>
  <si>
    <t>CM</t>
  </si>
  <si>
    <t>Kazakhstan</t>
  </si>
  <si>
    <t>SOMALIE</t>
  </si>
  <si>
    <t>somalie</t>
  </si>
  <si>
    <t>CA</t>
  </si>
  <si>
    <t>Kirghizistan</t>
  </si>
  <si>
    <t>Soudan</t>
  </si>
  <si>
    <t>soudan</t>
  </si>
  <si>
    <t>CV</t>
  </si>
  <si>
    <t>Kosovo</t>
  </si>
  <si>
    <t>TANZANIE</t>
  </si>
  <si>
    <t>tanzanie</t>
  </si>
  <si>
    <t>rca</t>
  </si>
  <si>
    <t>CENTRE AFRIQUE</t>
  </si>
  <si>
    <t>Liechtenstein</t>
  </si>
  <si>
    <t>TCHAD</t>
  </si>
  <si>
    <t>tchad</t>
  </si>
  <si>
    <t>CL</t>
  </si>
  <si>
    <t>MACEDOINE</t>
  </si>
  <si>
    <t>TOGO</t>
  </si>
  <si>
    <t>togo</t>
  </si>
  <si>
    <t>CN</t>
  </si>
  <si>
    <t>Malaisie</t>
  </si>
  <si>
    <t>ZAMBIE</t>
  </si>
  <si>
    <t>zambie</t>
  </si>
  <si>
    <t>CY</t>
  </si>
  <si>
    <t>Maldives</t>
  </si>
  <si>
    <t>ZIMBABWE</t>
  </si>
  <si>
    <t>zimbabwe</t>
  </si>
  <si>
    <t>VA</t>
  </si>
  <si>
    <t>Mexique</t>
  </si>
  <si>
    <t>CO</t>
  </si>
  <si>
    <t>MOLDOVIE</t>
  </si>
  <si>
    <t>CG</t>
  </si>
  <si>
    <t>CONGO</t>
  </si>
  <si>
    <t>Monaco</t>
  </si>
  <si>
    <t>cbr</t>
  </si>
  <si>
    <t>CONGO BRAZAVILLE</t>
  </si>
  <si>
    <t>Mongolie</t>
  </si>
  <si>
    <t>KP</t>
  </si>
  <si>
    <t>COREE DU NORD</t>
  </si>
  <si>
    <t>MONTENEGRO</t>
  </si>
  <si>
    <t>KR</t>
  </si>
  <si>
    <t>Norvège</t>
  </si>
  <si>
    <t>CR</t>
  </si>
  <si>
    <t>Nouvelle-Zélande</t>
  </si>
  <si>
    <t>CI</t>
  </si>
  <si>
    <t>OUZBEKISTAN</t>
  </si>
  <si>
    <t>HR</t>
  </si>
  <si>
    <t>Panama</t>
  </si>
  <si>
    <t>CU</t>
  </si>
  <si>
    <t>Paraguay</t>
  </si>
  <si>
    <t>DK</t>
  </si>
  <si>
    <t>Pérou</t>
  </si>
  <si>
    <t>DD</t>
  </si>
  <si>
    <t>DIVERS DESTINATIONS</t>
  </si>
  <si>
    <t>PORTO RICO</t>
  </si>
  <si>
    <t>DJ</t>
  </si>
  <si>
    <t>République des Philippines</t>
  </si>
  <si>
    <t>DM</t>
  </si>
  <si>
    <t>DOMINIQUE</t>
  </si>
  <si>
    <t>REPUBLIQUE DOMINICAINE</t>
  </si>
  <si>
    <t>EG</t>
  </si>
  <si>
    <t>EGYPTE</t>
  </si>
  <si>
    <t>ROYAUME UNI</t>
  </si>
  <si>
    <t>RUSSIE BLANCHE</t>
  </si>
  <si>
    <t>SV</t>
  </si>
  <si>
    <t>RUSSIE</t>
  </si>
  <si>
    <t>AE</t>
  </si>
  <si>
    <t>San Marino</t>
  </si>
  <si>
    <t>EC</t>
  </si>
  <si>
    <t>Serbie</t>
  </si>
  <si>
    <t>ER</t>
  </si>
  <si>
    <t>ERYTHREE</t>
  </si>
  <si>
    <t>Singapour</t>
  </si>
  <si>
    <t>ES</t>
  </si>
  <si>
    <t>Sri Lanka</t>
  </si>
  <si>
    <t>EE</t>
  </si>
  <si>
    <t>SUISSE</t>
  </si>
  <si>
    <t>US</t>
  </si>
  <si>
    <t>Tadjikistan</t>
  </si>
  <si>
    <t>ET</t>
  </si>
  <si>
    <t>Taiwan</t>
  </si>
  <si>
    <t>EUR</t>
  </si>
  <si>
    <t>EUROPE DE L'OUEST</t>
  </si>
  <si>
    <t>Thaïlande</t>
  </si>
  <si>
    <t>FJ</t>
  </si>
  <si>
    <t>Fidji</t>
  </si>
  <si>
    <t>Trinité-et-Tobago</t>
  </si>
  <si>
    <t>FI</t>
  </si>
  <si>
    <t>Turkménistan</t>
  </si>
  <si>
    <t>FR</t>
  </si>
  <si>
    <t>TURQUIE</t>
  </si>
  <si>
    <t>GA</t>
  </si>
  <si>
    <t>UKRAINE</t>
  </si>
  <si>
    <t>GM</t>
  </si>
  <si>
    <t>URUGUAY</t>
  </si>
  <si>
    <t>GE</t>
  </si>
  <si>
    <t>VENEZUELA</t>
  </si>
  <si>
    <t>GH</t>
  </si>
  <si>
    <t>VIETNAM</t>
  </si>
  <si>
    <t>GR</t>
  </si>
  <si>
    <t>GD</t>
  </si>
  <si>
    <t>Grenade</t>
  </si>
  <si>
    <t>GP</t>
  </si>
  <si>
    <t>Guadeloupe</t>
  </si>
  <si>
    <t>GT</t>
  </si>
  <si>
    <t>GN</t>
  </si>
  <si>
    <t>GQ</t>
  </si>
  <si>
    <t>GW</t>
  </si>
  <si>
    <t>Guinée-Bissau</t>
  </si>
  <si>
    <t>GY</t>
  </si>
  <si>
    <t>Guyane</t>
  </si>
  <si>
    <t>HT</t>
  </si>
  <si>
    <t>Haïti</t>
  </si>
  <si>
    <t>HN</t>
  </si>
  <si>
    <t>Honduras</t>
  </si>
  <si>
    <t>HK</t>
  </si>
  <si>
    <t>HU</t>
  </si>
  <si>
    <t>IRE</t>
  </si>
  <si>
    <t>ILE DE LA REUNION</t>
  </si>
  <si>
    <t>RE</t>
  </si>
  <si>
    <t>Île de la réunion</t>
  </si>
  <si>
    <t>KM</t>
  </si>
  <si>
    <t>ÎLES COMORES</t>
  </si>
  <si>
    <t>MH</t>
  </si>
  <si>
    <t>Îles Marshall</t>
  </si>
  <si>
    <t>MU</t>
  </si>
  <si>
    <t>SB</t>
  </si>
  <si>
    <t>Îles Salomon</t>
  </si>
  <si>
    <t>IN</t>
  </si>
  <si>
    <t>ID</t>
  </si>
  <si>
    <t>IR</t>
  </si>
  <si>
    <t>Iran</t>
  </si>
  <si>
    <t>IQ</t>
  </si>
  <si>
    <t>IRAQ</t>
  </si>
  <si>
    <t>IE</t>
  </si>
  <si>
    <t>IS</t>
  </si>
  <si>
    <t>ISR</t>
  </si>
  <si>
    <t>ISRAEL</t>
  </si>
  <si>
    <t>IT</t>
  </si>
  <si>
    <t>JP</t>
  </si>
  <si>
    <t>JO</t>
  </si>
  <si>
    <t>JORDANIE</t>
  </si>
  <si>
    <t>KZ</t>
  </si>
  <si>
    <t>KE</t>
  </si>
  <si>
    <t>KG</t>
  </si>
  <si>
    <t>KI</t>
  </si>
  <si>
    <t>Kiribati</t>
  </si>
  <si>
    <t>XK</t>
  </si>
  <si>
    <t>KW</t>
  </si>
  <si>
    <t>MQ</t>
  </si>
  <si>
    <t>La Martinique</t>
  </si>
  <si>
    <t>YU</t>
  </si>
  <si>
    <t>LA YOUGOSLAVIE</t>
  </si>
  <si>
    <t>LA</t>
  </si>
  <si>
    <t>Lao</t>
  </si>
  <si>
    <t>LV?</t>
  </si>
  <si>
    <t>Latvia</t>
  </si>
  <si>
    <t>LS</t>
  </si>
  <si>
    <t>Lesotho</t>
  </si>
  <si>
    <t>LV</t>
  </si>
  <si>
    <t>LB</t>
  </si>
  <si>
    <t>Liban</t>
  </si>
  <si>
    <t>LR</t>
  </si>
  <si>
    <t>LY</t>
  </si>
  <si>
    <t>LIBYE</t>
  </si>
  <si>
    <t xml:space="preserve">LI </t>
  </si>
  <si>
    <t>LT</t>
  </si>
  <si>
    <t>LU</t>
  </si>
  <si>
    <t>MK</t>
  </si>
  <si>
    <t>MG</t>
  </si>
  <si>
    <t>MY</t>
  </si>
  <si>
    <t>MW</t>
  </si>
  <si>
    <t>MV</t>
  </si>
  <si>
    <t>ML</t>
  </si>
  <si>
    <t>MT</t>
  </si>
  <si>
    <t>MA</t>
  </si>
  <si>
    <t>MAROC</t>
  </si>
  <si>
    <t>MR</t>
  </si>
  <si>
    <t>MAY</t>
  </si>
  <si>
    <t>Mayotte</t>
  </si>
  <si>
    <t>MX</t>
  </si>
  <si>
    <t>FM</t>
  </si>
  <si>
    <t>Micronésie</t>
  </si>
  <si>
    <t>MD</t>
  </si>
  <si>
    <t>MC</t>
  </si>
  <si>
    <t>ME</t>
  </si>
  <si>
    <t>MZ</t>
  </si>
  <si>
    <t>MM</t>
  </si>
  <si>
    <t>Myanmar (Birmanie)</t>
  </si>
  <si>
    <t>NA</t>
  </si>
  <si>
    <t>NR</t>
  </si>
  <si>
    <t>Nauru</t>
  </si>
  <si>
    <t>NP</t>
  </si>
  <si>
    <t>Népal</t>
  </si>
  <si>
    <t>NI</t>
  </si>
  <si>
    <t>Nicaragua</t>
  </si>
  <si>
    <t>NE</t>
  </si>
  <si>
    <t>NG</t>
  </si>
  <si>
    <t>NO</t>
  </si>
  <si>
    <t>NC</t>
  </si>
  <si>
    <t>Nouvelle Calédonie</t>
  </si>
  <si>
    <t>NZ</t>
  </si>
  <si>
    <t>OM</t>
  </si>
  <si>
    <t>UG</t>
  </si>
  <si>
    <t>UZ</t>
  </si>
  <si>
    <t>PK</t>
  </si>
  <si>
    <t>Pakistan</t>
  </si>
  <si>
    <t>PS</t>
  </si>
  <si>
    <t>Palestine</t>
  </si>
  <si>
    <t>PA</t>
  </si>
  <si>
    <t>PG</t>
  </si>
  <si>
    <t>Papouasie-Nouvelle-Guinée</t>
  </si>
  <si>
    <t>PY</t>
  </si>
  <si>
    <t>pai</t>
  </si>
  <si>
    <t>Pays indetermines</t>
  </si>
  <si>
    <t>PSA</t>
  </si>
  <si>
    <t>PAYS SCANDINAVES</t>
  </si>
  <si>
    <t>NL</t>
  </si>
  <si>
    <t>PE</t>
  </si>
  <si>
    <t>PL</t>
  </si>
  <si>
    <t>PR</t>
  </si>
  <si>
    <t>PT</t>
  </si>
  <si>
    <t>QA</t>
  </si>
  <si>
    <t>CF</t>
  </si>
  <si>
    <t>CD</t>
  </si>
  <si>
    <t>PH</t>
  </si>
  <si>
    <t>DO</t>
  </si>
  <si>
    <t>CZ</t>
  </si>
  <si>
    <t>RO</t>
  </si>
  <si>
    <t>GB</t>
  </si>
  <si>
    <t>RU</t>
  </si>
  <si>
    <t>RW</t>
  </si>
  <si>
    <t>KN</t>
  </si>
  <si>
    <t>Saint-Kitts-et-Nevis</t>
  </si>
  <si>
    <t>VC</t>
  </si>
  <si>
    <t>Saint-Vincent-et-les-Grenadines</t>
  </si>
  <si>
    <t>WS</t>
  </si>
  <si>
    <t>Samoa</t>
  </si>
  <si>
    <t>SM</t>
  </si>
  <si>
    <t>ST</t>
  </si>
  <si>
    <t>SAO TOME ET PRINCIPE</t>
  </si>
  <si>
    <t>SN</t>
  </si>
  <si>
    <t>RS</t>
  </si>
  <si>
    <t>SC</t>
  </si>
  <si>
    <t>SL</t>
  </si>
  <si>
    <t>SIERRA LEONE</t>
  </si>
  <si>
    <t>SG</t>
  </si>
  <si>
    <t>SK</t>
  </si>
  <si>
    <t>SI</t>
  </si>
  <si>
    <t>SO</t>
  </si>
  <si>
    <t>SD</t>
  </si>
  <si>
    <t>LK</t>
  </si>
  <si>
    <t>SS</t>
  </si>
  <si>
    <t>Sud-Soudan</t>
  </si>
  <si>
    <t>sw</t>
  </si>
  <si>
    <t>SE</t>
  </si>
  <si>
    <t>Suède</t>
  </si>
  <si>
    <t>CH</t>
  </si>
  <si>
    <t>SR</t>
  </si>
  <si>
    <t>Suriname</t>
  </si>
  <si>
    <t>SZ</t>
  </si>
  <si>
    <t>SWAZILAND</t>
  </si>
  <si>
    <t>SY</t>
  </si>
  <si>
    <t>Syrie</t>
  </si>
  <si>
    <t>TJ</t>
  </si>
  <si>
    <t>TW</t>
  </si>
  <si>
    <t>TZ</t>
  </si>
  <si>
    <t>TD</t>
  </si>
  <si>
    <t>TH</t>
  </si>
  <si>
    <t>TL</t>
  </si>
  <si>
    <t>Timor-Leste (Timor oriental)</t>
  </si>
  <si>
    <t>TG</t>
  </si>
  <si>
    <t>TO</t>
  </si>
  <si>
    <t>Tonga</t>
  </si>
  <si>
    <t>TT</t>
  </si>
  <si>
    <t>TM</t>
  </si>
  <si>
    <t>TR</t>
  </si>
  <si>
    <t>TV</t>
  </si>
  <si>
    <t>Tuvalu</t>
  </si>
  <si>
    <t>UA</t>
  </si>
  <si>
    <t>URY</t>
  </si>
  <si>
    <t>VU</t>
  </si>
  <si>
    <t>Vanuatu</t>
  </si>
  <si>
    <t>VE</t>
  </si>
  <si>
    <t>VN</t>
  </si>
  <si>
    <t>YE</t>
  </si>
  <si>
    <t>YEMEN</t>
  </si>
  <si>
    <t>ZM</t>
  </si>
  <si>
    <t>ZW</t>
  </si>
  <si>
    <t xml:space="preserve">N° PV </t>
  </si>
  <si>
    <t>Opérateur</t>
  </si>
  <si>
    <t>Alinéa</t>
  </si>
  <si>
    <t xml:space="preserve">TOTAL POIDS BRUT </t>
  </si>
  <si>
    <t>TOTAL FRET NET EN DT</t>
  </si>
  <si>
    <t>TOTAL VALEUR COMMERCIALE EN DT</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</si>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</sst>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7" formatCode="_-* #,##0\ _€_-;\-* #,##0\ _€_-;_-* &quot;-&quot;??\ _€_-;_-@_-"/>
    <numFmt numFmtId="168" formatCode="#,##0.000"/>
    <numFmt numFmtId="169" formatCode="_-* #,##0.000\ "/>
  </numFmts>
  <fonts count="50">
    <font>
      <sz val="9"/>
      <color theme="1"/>
      <name val="Calibri"/>
      <charset val="134"/>
      <scheme val="minor"/>
    </font>
    <font>
      <b/>
      <sz val="14"/>
      <color theme="1"/>
      <name val="Calibri"/>
      <charset val="134"/>
      <scheme val="minor"/>
    </font>
    <font>
      <b/>
      <sz val="12"/>
      <color theme="1"/>
      <name val="Calibri"/>
      <charset val="134"/>
      <scheme val="minor"/>
    </font>
    <font>
      <b/>
      <sz val="9"/>
      <color theme="1"/>
      <name val="Calibri"/>
      <charset val="134"/>
      <scheme val="minor"/>
    </font>
    <font>
      <b/>
      <sz val="10"/>
      <color theme="1"/>
      <name val="Calibri"/>
      <charset val="134"/>
      <scheme val="minor"/>
    </font>
    <font>
      <sz val="10"/>
      <color theme="1"/>
      <name val="Calibri"/>
      <charset val="134"/>
      <scheme val="minor"/>
    </font>
    <font>
      <sz val="11"/>
      <color theme="1"/>
      <name val="Calibri"/>
      <charset val="134"/>
      <scheme val="minor"/>
    </font>
    <font>
      <b/>
      <sz val="11"/>
      <color theme="1"/>
      <name val="Calibri"/>
      <charset val="134"/>
      <scheme val="minor"/>
    </font>
    <font>
      <sz val="9"/>
      <name val="Calibri"/>
      <charset val="134"/>
      <scheme val="minor"/>
    </font>
    <font>
      <sz val="9"/>
      <color rgb="FFFF0000"/>
      <name val="Calibri"/>
      <charset val="134"/>
      <scheme val="minor"/>
    </font>
    <font>
      <sz val="13"/>
      <color rgb="FF222222"/>
      <name val="Sakkal Majalla"/>
      <charset val="134"/>
    </font>
    <font>
      <b/>
      <sz val="8"/>
      <color theme="1"/>
      <name val="Calibri"/>
      <charset val="134"/>
      <scheme val="minor"/>
    </font>
    <font>
      <b/>
      <sz val="8.5"/>
      <color theme="1"/>
      <name val="Calibri"/>
      <charset val="134"/>
      <scheme val="minor"/>
    </font>
    <font>
      <sz val="9.5"/>
      <color theme="1"/>
      <name val="Calibri"/>
      <charset val="134"/>
      <scheme val="minor"/>
    </font>
    <font>
      <sz val="10"/>
      <color theme="1"/>
      <name val="Arial Narrow"/>
      <charset val="134"/>
    </font>
    <font>
      <sz val="8"/>
      <color theme="1"/>
      <name val="Calibri"/>
      <charset val="134"/>
      <scheme val="minor"/>
    </font>
    <font>
      <b/>
      <sz val="16"/>
      <color theme="1"/>
      <name val="Calibri"/>
      <charset val="134"/>
      <scheme val="minor"/>
    </font>
    <font>
      <b/>
      <sz val="13"/>
      <name val="Calibri"/>
      <charset val="134"/>
      <scheme val="minor"/>
    </font>
    <font>
      <b/>
      <sz val="12"/>
      <color theme="0"/>
      <name val="Calibri"/>
      <charset val="134"/>
      <scheme val="minor"/>
    </font>
    <font>
      <sz val="9"/>
      <color theme="0"/>
      <name val="Calibri"/>
      <charset val="134"/>
      <scheme val="minor"/>
    </font>
    <font>
      <b/>
      <sz val="11"/>
      <color theme="1"/>
      <name val="Calibri"/>
      <charset val="134"/>
    </font>
    <font>
      <sz val="12"/>
      <color theme="1"/>
      <name val="Calibri"/>
      <charset val="134"/>
      <scheme val="minor"/>
    </font>
    <font>
      <u/>
      <sz val="9"/>
      <color theme="10"/>
      <name val="Calibri"/>
      <charset val="134"/>
      <scheme val="minor"/>
    </font>
    <font>
      <b/>
      <sz val="10"/>
      <color theme="1"/>
      <name val="Calibri"/>
      <charset val="134"/>
    </font>
    <font>
      <b/>
      <sz val="10"/>
      <name val="Calibri"/>
      <charset val="134"/>
    </font>
    <font>
      <sz val="10.5"/>
      <name val="Calibri"/>
      <charset val="134"/>
    </font>
    <font>
      <sz val="10"/>
      <name val="Wingdings"/>
      <charset val="134"/>
    </font>
    <font>
      <sz val="10.5"/>
      <color theme="1"/>
      <name val="Calibri"/>
      <charset val="134"/>
    </font>
    <font>
      <b/>
      <u/>
      <sz val="10.5"/>
      <color theme="1"/>
      <name val="Calibri"/>
      <charset val="134"/>
    </font>
    <font>
      <b/>
      <sz val="10.5"/>
      <name val="Calibri"/>
      <charset val="134"/>
    </font>
    <font>
      <b/>
      <sz val="12"/>
      <color rgb="FF9B1538"/>
      <name val="Calibri"/>
      <charset val="134"/>
      <scheme val="minor"/>
    </font>
    <font>
      <sz val="8"/>
      <name val="Calibri"/>
      <charset val="134"/>
      <scheme val="minor"/>
    </font>
    <font>
      <sz val="10"/>
      <name val="Geneva"/>
      <charset val="134"/>
    </font>
    <font>
      <sz val="10.5"/>
      <color theme="1"/>
      <name val="Wingdings"/>
      <charset val="2"/>
    </font>
    <font>
      <b/>
      <sz val="8"/>
      <name val="Calibri"/>
      <charset val="134"/>
      <scheme val="minor"/>
    </font>
    <font>
      <sz val="10"/>
      <name val="Times New Roman"/>
      <charset val="134"/>
    </font>
    <font>
      <sz val="10"/>
      <name val="Calibri"/>
      <charset val="134"/>
    </font>
    <font>
      <sz val="10"/>
      <color theme="1"/>
      <name val="Wingdings"/>
      <charset val="2"/>
    </font>
    <font>
      <sz val="10"/>
      <color theme="1"/>
      <name val="Calibri"/>
      <charset val="134"/>
    </font>
    <font>
      <sz val="10"/>
      <name val="Wingdings"/>
      <charset val="2"/>
    </font>
    <font>
      <sz val="10"/>
      <color theme="1"/>
      <name val="Times New Roman"/>
      <charset val="134"/>
    </font>
    <font>
      <b/>
      <sz val="11.5"/>
      <color theme="1"/>
      <name val="Calibri"/>
      <charset val="134"/>
      <scheme val="minor"/>
    </font>
    <font>
      <sz val="12"/>
      <color rgb="FF000000"/>
      <name val="Calibri"/>
      <charset val="134"/>
      <scheme val="minor"/>
    </font>
    <font>
      <b/>
      <sz val="10"/>
      <name val="Wingdings"/>
      <charset val="2"/>
    </font>
    <font>
      <b/>
      <sz val="11"/>
      <color rgb="FF79112C"/>
      <name val="Calibri"/>
      <charset val="134"/>
      <scheme val="minor"/>
    </font>
    <font>
      <b/>
      <sz val="11"/>
      <name val="Calibri"/>
      <charset val="134"/>
      <scheme val="minor"/>
    </font>
    <font>
      <b/>
      <u/>
      <sz val="10"/>
      <name val="Calibri"/>
      <charset val="134"/>
    </font>
    <font>
      <b/>
      <sz val="9"/>
      <color indexed="10"/>
      <name val="Arial"/>
      <charset val="134"/>
    </font>
    <font>
      <sz val="9"/>
      <color indexed="10"/>
      <name val="Arial"/>
      <charset val="134"/>
    </font>
    <font>
      <sz val="9"/>
      <color theme="1"/>
      <name val="Calibri"/>
      <charset val="134"/>
      <scheme val="minor"/>
    </font>
  </fonts>
  <fills count="6">
    <fill>
      <patternFill patternType="none"/>
    </fill>
    <fill>
      <patternFill patternType="gray125"/>
    </fill>
    <fill>
      <patternFill patternType="solid">
        <fgColor theme="0" tint="-4.9989318521683403E-2"/>
        <bgColor indexed="64"/>
      </patternFill>
    </fill>
    <fill>
      <patternFill patternType="solid">
        <fgColor theme="0" tint="-0.14993743705557422"/>
        <bgColor indexed="64"/>
      </patternFill>
    </fill>
    <fill>
      <patternFill patternType="solid">
        <fgColor rgb="FF79112C"/>
        <bgColor indexed="64"/>
      </patternFill>
    </fill>
    <fill>
      <patternFill patternType="solid">
        <fgColor rgb="FFF2A8BB"/>
        <bgColor indexed="64"/>
      </patternFill>
    </fill>
  </fills>
  <borders count="32">
    <border>
      <left/>
      <right/>
      <top/>
      <bottom/>
      <diagonal/>
    </border>
    <border>
      <left/>
      <right style="hair">
        <color theme="0" tint="-0.14990691854609822"/>
      </right>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8764000366222"/>
      </left>
      <right/>
      <top style="hair">
        <color theme="0" tint="-0.1498764000366222"/>
      </top>
      <bottom style="hair">
        <color theme="0" tint="-0.1498764000366222"/>
      </bottom>
      <diagonal/>
    </border>
    <border>
      <left/>
      <right/>
      <top style="hair">
        <color theme="0" tint="-0.1498764000366222"/>
      </top>
      <bottom style="hair">
        <color theme="0" tint="-0.1498764000366222"/>
      </bottom>
      <diagonal/>
    </border>
    <border>
      <left/>
      <right style="hair">
        <color theme="0" tint="-0.1498764000366222"/>
      </right>
      <top style="hair">
        <color theme="0" tint="-0.1498764000366222"/>
      </top>
      <bottom style="hair">
        <color theme="0" tint="-0.149876400036622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D41D4B"/>
      </left>
      <right/>
      <top style="thin">
        <color rgb="FFD41D4B"/>
      </top>
      <bottom/>
      <diagonal/>
    </border>
    <border>
      <left/>
      <right/>
      <top style="thin">
        <color rgb="FFD41D4B"/>
      </top>
      <bottom/>
      <diagonal/>
    </border>
    <border>
      <left/>
      <right style="thin">
        <color rgb="FFD41D4B"/>
      </right>
      <top style="thin">
        <color rgb="FFD41D4B"/>
      </top>
      <bottom/>
      <diagonal/>
    </border>
    <border>
      <left style="thin">
        <color rgb="FFD41D4B"/>
      </left>
      <right/>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style="thin">
        <color rgb="FFD41D4B"/>
      </right>
      <top/>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bottom style="hair">
        <color theme="1" tint="0.499984740745262"/>
      </bottom>
      <diagonal/>
    </border>
    <border>
      <left style="thin">
        <color rgb="FFD41D4B"/>
      </left>
      <right/>
      <top/>
      <bottom style="thin">
        <color rgb="FFD41D4B"/>
      </bottom>
      <diagonal/>
    </border>
    <border>
      <left/>
      <right/>
      <top/>
      <bottom style="thin">
        <color rgb="FFD41D4B"/>
      </bottom>
      <diagonal/>
    </border>
    <border>
      <left/>
      <right style="thin">
        <color rgb="FFD41D4B"/>
      </right>
      <top/>
      <bottom style="thin">
        <color rgb="FFD41D4B"/>
      </bottom>
      <diagonal/>
    </border>
    <border>
      <left style="thin">
        <color rgb="FFD41D4B"/>
      </left>
      <right/>
      <top style="thin">
        <color rgb="FFD41D4B"/>
      </top>
      <bottom style="thin">
        <color rgb="FFD41D4B"/>
      </bottom>
      <diagonal/>
    </border>
    <border>
      <left/>
      <right style="thin">
        <color rgb="FFD41D4B"/>
      </right>
      <top style="thin">
        <color rgb="FFD41D4B"/>
      </top>
      <bottom style="thin">
        <color rgb="FFD41D4B"/>
      </bottom>
      <diagonal/>
    </border>
    <border>
      <left style="thin">
        <color rgb="FFD41D4B"/>
      </left>
      <right style="thin">
        <color rgb="FFD41D4B"/>
      </right>
      <top style="thin">
        <color rgb="FFD41D4B"/>
      </top>
      <bottom style="thin">
        <color rgb="FFD41D4B"/>
      </bottom>
      <diagonal/>
    </border>
    <border>
      <left/>
      <right/>
      <top style="thin">
        <color rgb="FFD41D4B"/>
      </top>
      <bottom style="thin">
        <color rgb="FFD41D4B"/>
      </bottom>
      <diagonal/>
    </border>
    <border>
      <left style="thin">
        <color rgb="FF9B1538"/>
      </left>
      <right style="thin">
        <color rgb="FF9B1538"/>
      </right>
      <top style="thin">
        <color rgb="FF9B1538"/>
      </top>
      <bottom style="thin">
        <color rgb="FF9B1538"/>
      </bottom>
      <diagonal/>
    </border>
    <border>
      <left style="thin">
        <color rgb="FF9B1538"/>
      </left>
      <right/>
      <top style="thin">
        <color rgb="FF9B1538"/>
      </top>
      <bottom style="thin">
        <color rgb="FF9B1538"/>
      </bottom>
      <diagonal/>
    </border>
    <border>
      <left/>
      <right/>
      <top style="thin">
        <color rgb="FF9B1538"/>
      </top>
      <bottom style="thin">
        <color rgb="FF9B1538"/>
      </bottom>
      <diagonal/>
    </border>
    <border>
      <left/>
      <right style="thin">
        <color rgb="FF9B1538"/>
      </right>
      <top style="thin">
        <color rgb="FF9B1538"/>
      </top>
      <bottom style="thin">
        <color rgb="FF9B1538"/>
      </bottom>
      <diagonal/>
    </border>
    <border>
      <left/>
      <right style="thin">
        <color auto="1"/>
      </right>
      <top style="thin">
        <color rgb="FF9B1538"/>
      </top>
      <bottom style="thin">
        <color rgb="FF9B1538"/>
      </bottom>
      <diagonal/>
    </border>
  </borders>
  <cellStyleXfs count="4">
    <xf numFmtId="0" fontId="0" fillId="0" borderId="0"/>
    <xf numFmtId="43" fontId="49" fillId="0" borderId="0" applyFont="0" applyFill="0" applyBorder="0" applyAlignment="0" applyProtection="0"/>
    <xf numFmtId="0" fontId="22" fillId="0" borderId="0" applyNumberFormat="0" applyFill="0" applyBorder="0" applyAlignment="0" applyProtection="0"/>
    <xf numFmtId="0" fontId="32" fillId="0" borderId="0"/>
  </cellStyleXfs>
  <cellXfs count="179">
    <xf numFmtId="0" fontId="0" fillId="0" borderId="0" xfId="0"/>
    <xf numFmtId="0" fontId="3" fillId="0" borderId="0" xfId="0" applyFont="1"/>
    <xf numFmtId="0" fontId="5" fillId="0" borderId="2" xfId="0" applyFont="1" applyBorder="1" applyAlignment="1">
      <alignment horizontal="center" vertical="center"/>
    </xf>
    <xf numFmtId="0" fontId="4" fillId="0" borderId="0" xfId="0" applyFont="1" applyAlignment="1">
      <alignment horizontal="right" vertical="center"/>
    </xf>
    <xf numFmtId="0" fontId="6" fillId="0" borderId="2" xfId="0" applyFont="1" applyBorder="1" applyAlignment="1">
      <alignment horizontal="center" vertical="center"/>
    </xf>
    <xf numFmtId="14" fontId="0" fillId="0" borderId="0" xfId="0" applyNumberFormat="1"/>
    <xf numFmtId="0" fontId="0" fillId="0" borderId="0" xfId="0" applyAlignment="1">
      <alignment wrapText="1"/>
    </xf>
    <xf numFmtId="0" fontId="3" fillId="2" borderId="6" xfId="0" applyFont="1" applyFill="1" applyBorder="1" applyAlignment="1">
      <alignment horizontal="center" vertical="center" wrapText="1"/>
    </xf>
    <xf numFmtId="0" fontId="4" fillId="0" borderId="2" xfId="0" applyFont="1" applyBorder="1" applyAlignment="1">
      <alignment horizontal="center" vertical="center"/>
    </xf>
    <xf numFmtId="167" fontId="6" fillId="0" borderId="2" xfId="1" applyNumberFormat="1" applyFont="1" applyBorder="1" applyAlignment="1" applyProtection="1">
      <alignment horizontal="center" vertical="center"/>
      <protection hidden="1"/>
    </xf>
    <xf numFmtId="0" fontId="4" fillId="2" borderId="2" xfId="0" applyFont="1" applyFill="1" applyBorder="1" applyAlignment="1">
      <alignment horizontal="center" vertical="center"/>
    </xf>
    <xf numFmtId="167" fontId="7" fillId="2" borderId="2" xfId="1" applyNumberFormat="1" applyFont="1" applyFill="1" applyBorder="1" applyAlignment="1" applyProtection="1">
      <alignment horizontal="center" vertical="center"/>
      <protection hidden="1"/>
    </xf>
    <xf numFmtId="0" fontId="8" fillId="0" borderId="0" xfId="0" applyFont="1"/>
    <xf numFmtId="0" fontId="9" fillId="0" borderId="0" xfId="0" applyFont="1"/>
    <xf numFmtId="0" fontId="10" fillId="0" borderId="0" xfId="0" applyFont="1"/>
    <xf numFmtId="0" fontId="0" fillId="0" borderId="0" xfId="0" applyAlignment="1">
      <alignment horizontal="center"/>
    </xf>
    <xf numFmtId="0" fontId="0" fillId="0" borderId="0" xfId="0" applyProtection="1">
      <protection hidden="1"/>
    </xf>
    <xf numFmtId="0" fontId="7" fillId="0" borderId="6" xfId="0" applyFont="1" applyBorder="1" applyAlignment="1" applyProtection="1">
      <alignment horizontal="center" vertical="center"/>
      <protection locked="0"/>
    </xf>
    <xf numFmtId="1" fontId="5" fillId="0" borderId="6" xfId="0" applyNumberFormat="1" applyFont="1" applyBorder="1" applyAlignment="1" applyProtection="1">
      <alignment horizontal="center" vertical="center"/>
      <protection locked="0"/>
    </xf>
    <xf numFmtId="49" fontId="13" fillId="0" borderId="6" xfId="0" applyNumberFormat="1" applyFont="1" applyBorder="1" applyAlignment="1" applyProtection="1">
      <alignment horizontal="center" vertical="center"/>
      <protection locked="0"/>
    </xf>
    <xf numFmtId="14" fontId="5" fillId="0" borderId="6" xfId="0" applyNumberFormat="1" applyFont="1" applyBorder="1" applyAlignment="1" applyProtection="1">
      <alignment horizontal="center" vertical="center"/>
      <protection locked="0"/>
    </xf>
    <xf numFmtId="0" fontId="14" fillId="0" borderId="6" xfId="1" applyNumberFormat="1" applyFont="1" applyBorder="1" applyAlignment="1" applyProtection="1">
      <alignment vertical="center"/>
      <protection locked="0"/>
    </xf>
    <xf numFmtId="1" fontId="5" fillId="0" borderId="6" xfId="0" applyNumberFormat="1" applyFont="1" applyFill="1" applyBorder="1" applyAlignment="1" applyProtection="1">
      <alignment horizontal="center" vertical="center"/>
      <protection locked="0"/>
    </xf>
    <xf numFmtId="49" fontId="13" fillId="0" borderId="6" xfId="0" applyNumberFormat="1" applyFont="1" applyFill="1" applyBorder="1" applyAlignment="1" applyProtection="1">
      <alignment horizontal="center" vertical="center"/>
      <protection locked="0"/>
    </xf>
    <xf numFmtId="14" fontId="5" fillId="0" borderId="6" xfId="0" applyNumberFormat="1" applyFont="1" applyFill="1" applyBorder="1" applyAlignment="1" applyProtection="1">
      <alignment horizontal="center" vertical="center"/>
      <protection locked="0"/>
    </xf>
    <xf numFmtId="0" fontId="3" fillId="0" borderId="0" xfId="0" applyFont="1" applyAlignment="1">
      <alignment horizontal="left"/>
    </xf>
    <xf numFmtId="0" fontId="3" fillId="0" borderId="0" xfId="0" applyFont="1" applyAlignment="1">
      <alignment wrapText="1"/>
    </xf>
    <xf numFmtId="0" fontId="3" fillId="0" borderId="0" xfId="0" applyFont="1" applyAlignment="1">
      <alignment horizontal="left" vertical="top"/>
    </xf>
    <xf numFmtId="0" fontId="3" fillId="3" borderId="6" xfId="0" applyFont="1" applyFill="1" applyBorder="1" applyAlignment="1">
      <alignment horizontal="center" vertical="center" wrapText="1"/>
    </xf>
    <xf numFmtId="0" fontId="15" fillId="0" borderId="6" xfId="0" applyFont="1" applyBorder="1" applyAlignment="1" applyProtection="1">
      <alignment vertical="center" wrapText="1"/>
      <protection locked="0"/>
    </xf>
    <xf numFmtId="0" fontId="5" fillId="0" borderId="6" xfId="0" applyFont="1" applyBorder="1" applyAlignment="1" applyProtection="1">
      <alignment horizontal="center" vertical="center"/>
      <protection locked="0"/>
    </xf>
    <xf numFmtId="168" fontId="14" fillId="0" borderId="6" xfId="1" applyNumberFormat="1" applyFont="1" applyBorder="1" applyAlignment="1" applyProtection="1">
      <alignment vertical="center"/>
      <protection locked="0"/>
    </xf>
    <xf numFmtId="169" fontId="14" fillId="0" borderId="6" xfId="1" applyNumberFormat="1" applyFont="1" applyBorder="1" applyAlignment="1" applyProtection="1">
      <alignment vertical="center"/>
      <protection locked="0"/>
    </xf>
    <xf numFmtId="169" fontId="14" fillId="0" borderId="6" xfId="1" applyNumberFormat="1" applyFont="1" applyBorder="1" applyAlignment="1" applyProtection="1">
      <alignment vertical="center"/>
    </xf>
    <xf numFmtId="0" fontId="5" fillId="0" borderId="6" xfId="0" applyFont="1" applyFill="1" applyBorder="1" applyAlignment="1" applyProtection="1">
      <alignment horizontal="center" vertical="center"/>
      <protection locked="0"/>
    </xf>
    <xf numFmtId="169" fontId="5" fillId="0" borderId="6" xfId="1" applyNumberFormat="1" applyFont="1" applyBorder="1" applyAlignment="1" applyProtection="1">
      <alignment vertical="center"/>
      <protection locked="0"/>
    </xf>
    <xf numFmtId="0" fontId="5" fillId="0" borderId="6" xfId="0" applyNumberFormat="1" applyFont="1" applyFill="1" applyBorder="1" applyAlignment="1" applyProtection="1">
      <alignment horizontal="center" vertical="center"/>
      <protection locked="0"/>
    </xf>
    <xf numFmtId="1" fontId="0" fillId="0" borderId="0" xfId="0" applyNumberFormat="1"/>
    <xf numFmtId="0" fontId="3" fillId="0" borderId="0" xfId="0" applyFont="1" applyAlignment="1">
      <alignment horizontal="center"/>
    </xf>
    <xf numFmtId="14" fontId="6" fillId="0" borderId="2" xfId="0" applyNumberFormat="1" applyFont="1" applyBorder="1" applyAlignment="1">
      <alignment horizontal="center" vertical="center"/>
    </xf>
    <xf numFmtId="0" fontId="0" fillId="0" borderId="0" xfId="0" applyAlignment="1" applyProtection="1">
      <alignment wrapText="1"/>
      <protection hidden="1"/>
    </xf>
    <xf numFmtId="0" fontId="14" fillId="0" borderId="6" xfId="0" applyFont="1" applyBorder="1" applyAlignment="1" applyProtection="1">
      <alignment horizontal="center" vertical="center"/>
      <protection locked="0"/>
    </xf>
    <xf numFmtId="0" fontId="15" fillId="0" borderId="6" xfId="0" applyFont="1" applyFill="1" applyBorder="1" applyAlignment="1" applyProtection="1">
      <alignment vertical="center" wrapText="1"/>
      <protection locked="0"/>
    </xf>
    <xf numFmtId="0" fontId="0" fillId="0" borderId="6" xfId="0" applyBorder="1"/>
    <xf numFmtId="0" fontId="4" fillId="0" borderId="6" xfId="0" applyFont="1" applyBorder="1" applyAlignment="1">
      <alignment horizontal="center" vertical="center" wrapText="1"/>
    </xf>
    <xf numFmtId="0" fontId="18" fillId="4" borderId="12" xfId="0" applyFont="1" applyFill="1" applyBorder="1"/>
    <xf numFmtId="0" fontId="18" fillId="4" borderId="13" xfId="0" applyFont="1" applyFill="1" applyBorder="1"/>
    <xf numFmtId="0" fontId="19" fillId="4" borderId="13" xfId="0" applyFont="1" applyFill="1" applyBorder="1"/>
    <xf numFmtId="0" fontId="19" fillId="4" borderId="14" xfId="0" applyFont="1" applyFill="1" applyBorder="1"/>
    <xf numFmtId="0" fontId="0" fillId="0" borderId="12" xfId="0" applyBorder="1"/>
    <xf numFmtId="0" fontId="0" fillId="0" borderId="13" xfId="0" applyBorder="1"/>
    <xf numFmtId="0" fontId="0" fillId="0" borderId="14" xfId="0" applyBorder="1"/>
    <xf numFmtId="0" fontId="20" fillId="0" borderId="15" xfId="0" applyFont="1" applyBorder="1"/>
    <xf numFmtId="0" fontId="20" fillId="0" borderId="0" xfId="0" applyFont="1"/>
    <xf numFmtId="0" fontId="7" fillId="0" borderId="16" xfId="0" applyFont="1" applyBorder="1" applyAlignment="1" applyProtection="1">
      <alignment vertical="center"/>
      <protection locked="0"/>
    </xf>
    <xf numFmtId="0" fontId="0" fillId="0" borderId="17" xfId="0" applyBorder="1"/>
    <xf numFmtId="0" fontId="7" fillId="0" borderId="0" xfId="0" applyFont="1"/>
    <xf numFmtId="0" fontId="21" fillId="0" borderId="0" xfId="0" applyFont="1"/>
    <xf numFmtId="0" fontId="0" fillId="0" borderId="15" xfId="0" applyBorder="1"/>
    <xf numFmtId="0" fontId="0" fillId="0" borderId="22" xfId="0" applyBorder="1"/>
    <xf numFmtId="0" fontId="0" fillId="0" borderId="21" xfId="0" applyBorder="1"/>
    <xf numFmtId="0" fontId="0" fillId="4" borderId="13" xfId="0" applyFill="1" applyBorder="1"/>
    <xf numFmtId="0" fontId="7" fillId="0" borderId="25" xfId="0" applyFont="1" applyBorder="1" applyAlignment="1">
      <alignment vertical="center"/>
    </xf>
    <xf numFmtId="0" fontId="20" fillId="0" borderId="20" xfId="0" applyFont="1" applyBorder="1" applyAlignment="1">
      <alignment horizontal="left" vertical="center" indent="2"/>
    </xf>
    <xf numFmtId="0" fontId="0" fillId="0" borderId="21" xfId="0" applyBorder="1" applyAlignment="1">
      <alignment horizontal="left" vertical="center" indent="2"/>
    </xf>
    <xf numFmtId="0" fontId="1" fillId="0" borderId="0" xfId="0" applyFont="1" applyAlignment="1">
      <alignment vertical="center"/>
    </xf>
    <xf numFmtId="0" fontId="18" fillId="4" borderId="12" xfId="0" applyFont="1" applyFill="1" applyBorder="1" applyAlignment="1">
      <alignment vertical="center"/>
    </xf>
    <xf numFmtId="0" fontId="0" fillId="4" borderId="14" xfId="0" applyFill="1" applyBorder="1"/>
    <xf numFmtId="0" fontId="6" fillId="0" borderId="25" xfId="0" applyFont="1" applyBorder="1" applyAlignment="1">
      <alignment horizontal="center" vertical="center"/>
    </xf>
    <xf numFmtId="0" fontId="0" fillId="0" borderId="22" xfId="0" applyBorder="1" applyAlignment="1">
      <alignment horizontal="left" vertical="center" indent="2"/>
    </xf>
    <xf numFmtId="0" fontId="0" fillId="0" borderId="20" xfId="0" applyBorder="1"/>
    <xf numFmtId="0" fontId="30" fillId="0" borderId="27" xfId="0" applyFont="1" applyBorder="1" applyAlignment="1">
      <alignment horizontal="center" vertical="center" wrapText="1"/>
    </xf>
    <xf numFmtId="0" fontId="18" fillId="4" borderId="27" xfId="0" applyFont="1" applyFill="1" applyBorder="1" applyAlignment="1">
      <alignment horizontal="center" vertical="center" wrapText="1"/>
    </xf>
    <xf numFmtId="0" fontId="30" fillId="0" borderId="0" xfId="0" applyFont="1" applyAlignment="1">
      <alignment horizontal="center" vertical="center" wrapText="1"/>
    </xf>
    <xf numFmtId="0" fontId="15" fillId="0" borderId="0" xfId="0" applyFont="1" applyAlignment="1">
      <alignment horizontal="left" vertical="top" wrapText="1"/>
    </xf>
    <xf numFmtId="0" fontId="0" fillId="0" borderId="0" xfId="0" applyAlignment="1">
      <alignment horizontal="left"/>
    </xf>
    <xf numFmtId="0" fontId="15" fillId="0" borderId="0" xfId="0" applyFont="1" applyAlignment="1">
      <alignment horizontal="left" vertical="top"/>
    </xf>
    <xf numFmtId="0" fontId="16" fillId="0" borderId="0" xfId="0" applyFont="1" applyAlignment="1">
      <alignment horizontal="center"/>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0" xfId="0" applyFont="1" applyBorder="1" applyAlignment="1">
      <alignment horizontal="center" vertical="center" wrapText="1"/>
    </xf>
    <xf numFmtId="0" fontId="0" fillId="0" borderId="6" xfId="0" applyBorder="1" applyAlignment="1">
      <alignment horizontal="center"/>
    </xf>
    <xf numFmtId="0" fontId="7" fillId="0" borderId="23" xfId="0" applyFont="1" applyBorder="1" applyAlignment="1">
      <alignment vertical="center"/>
    </xf>
    <xf numFmtId="0" fontId="7" fillId="0" borderId="24" xfId="0" applyFont="1" applyBorder="1" applyAlignment="1">
      <alignment vertical="center"/>
    </xf>
    <xf numFmtId="0" fontId="6" fillId="0" borderId="25" xfId="0" applyNumberFormat="1" applyFont="1" applyBorder="1" applyAlignment="1" applyProtection="1">
      <alignment vertical="center"/>
      <protection locked="0"/>
    </xf>
    <xf numFmtId="0" fontId="6" fillId="0" borderId="25" xfId="0" applyFont="1" applyBorder="1" applyAlignment="1" applyProtection="1">
      <alignment vertical="center"/>
      <protection locked="0"/>
    </xf>
    <xf numFmtId="0" fontId="6" fillId="5" borderId="23" xfId="0" applyFont="1" applyFill="1" applyBorder="1" applyAlignment="1" applyProtection="1">
      <alignment horizontal="center" vertical="center"/>
      <protection locked="0"/>
    </xf>
    <xf numFmtId="0" fontId="6" fillId="5" borderId="24" xfId="0" applyFont="1" applyFill="1" applyBorder="1" applyAlignment="1" applyProtection="1">
      <alignment horizontal="center" vertical="center"/>
      <protection locked="0"/>
    </xf>
    <xf numFmtId="0" fontId="6" fillId="0" borderId="25" xfId="0" applyNumberFormat="1"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22" fillId="0" borderId="25" xfId="2" applyNumberFormat="1" applyBorder="1" applyAlignment="1" applyProtection="1">
      <alignment vertical="center"/>
      <protection locked="0"/>
    </xf>
    <xf numFmtId="0" fontId="7" fillId="0" borderId="23" xfId="0" applyFont="1" applyBorder="1" applyAlignment="1">
      <alignment horizontal="center" vertical="center"/>
    </xf>
    <xf numFmtId="0" fontId="7" fillId="0" borderId="26" xfId="0" applyFont="1" applyBorder="1" applyAlignment="1">
      <alignment horizontal="center" vertical="center"/>
    </xf>
    <xf numFmtId="0" fontId="7" fillId="0" borderId="24" xfId="0" applyFont="1" applyBorder="1" applyAlignment="1">
      <alignment horizontal="center" vertical="center"/>
    </xf>
    <xf numFmtId="49" fontId="6" fillId="0" borderId="23" xfId="0" applyNumberFormat="1" applyFont="1" applyBorder="1" applyAlignment="1" applyProtection="1">
      <alignment horizontal="center" vertical="center"/>
      <protection locked="0"/>
    </xf>
    <xf numFmtId="49" fontId="6" fillId="0" borderId="26" xfId="0" applyNumberFormat="1" applyFont="1" applyBorder="1" applyAlignment="1" applyProtection="1">
      <alignment horizontal="center" vertical="center"/>
      <protection locked="0"/>
    </xf>
    <xf numFmtId="49" fontId="6" fillId="0" borderId="24" xfId="0" applyNumberFormat="1" applyFont="1" applyBorder="1" applyAlignment="1" applyProtection="1">
      <alignment horizontal="center" vertical="center"/>
      <protection locked="0"/>
    </xf>
    <xf numFmtId="0" fontId="7" fillId="0" borderId="23" xfId="0" applyFont="1" applyBorder="1" applyAlignment="1">
      <alignment horizontal="left" vertical="center"/>
    </xf>
    <xf numFmtId="0" fontId="7" fillId="0" borderId="26" xfId="0" applyFont="1" applyBorder="1" applyAlignment="1">
      <alignment horizontal="left" vertical="center"/>
    </xf>
    <xf numFmtId="0" fontId="7" fillId="0" borderId="24" xfId="0" applyFont="1" applyBorder="1" applyAlignment="1">
      <alignment horizontal="left" vertical="center"/>
    </xf>
    <xf numFmtId="0" fontId="7" fillId="5" borderId="23" xfId="0" applyFont="1" applyFill="1" applyBorder="1" applyAlignment="1" applyProtection="1">
      <alignment horizontal="center" vertical="center"/>
      <protection locked="0"/>
    </xf>
    <xf numFmtId="0" fontId="7" fillId="5" borderId="26" xfId="0" applyFont="1" applyFill="1" applyBorder="1" applyAlignment="1" applyProtection="1">
      <alignment horizontal="center" vertical="center"/>
      <protection locked="0"/>
    </xf>
    <xf numFmtId="0" fontId="7" fillId="5" borderId="24" xfId="0" applyFont="1" applyFill="1" applyBorder="1" applyAlignment="1" applyProtection="1">
      <alignment horizontal="center" vertical="center"/>
      <protection locked="0"/>
    </xf>
    <xf numFmtId="0" fontId="23" fillId="0" borderId="15" xfId="0" applyFont="1" applyBorder="1" applyAlignment="1">
      <alignment horizontal="left" vertical="center" wrapText="1" indent="2"/>
    </xf>
    <xf numFmtId="0" fontId="23" fillId="0" borderId="0" xfId="0" applyFont="1" applyAlignment="1">
      <alignment horizontal="left" vertical="center" wrapText="1" indent="2"/>
    </xf>
    <xf numFmtId="0" fontId="23" fillId="0" borderId="17" xfId="0" applyFont="1" applyBorder="1" applyAlignment="1">
      <alignment horizontal="left" vertical="center" wrapText="1" indent="2"/>
    </xf>
    <xf numFmtId="0" fontId="24" fillId="0" borderId="15" xfId="0" applyFont="1" applyBorder="1" applyAlignment="1">
      <alignment horizontal="left" vertical="center" wrapText="1" indent="2"/>
    </xf>
    <xf numFmtId="0" fontId="24" fillId="0" borderId="0" xfId="0" applyFont="1" applyAlignment="1">
      <alignment horizontal="left" vertical="center" wrapText="1" indent="2"/>
    </xf>
    <xf numFmtId="0" fontId="24" fillId="0" borderId="17" xfId="0" applyFont="1" applyBorder="1" applyAlignment="1">
      <alignment horizontal="left" vertical="center" wrapText="1" indent="2"/>
    </xf>
    <xf numFmtId="0" fontId="1" fillId="0" borderId="0" xfId="0" applyFont="1" applyAlignment="1">
      <alignment horizontal="center" vertical="center"/>
    </xf>
    <xf numFmtId="0" fontId="25" fillId="0" borderId="15" xfId="0" applyFont="1" applyBorder="1" applyAlignment="1">
      <alignment horizontal="left" vertical="center" wrapText="1" indent="2"/>
    </xf>
    <xf numFmtId="0" fontId="25" fillId="0" borderId="0" xfId="0" applyFont="1" applyAlignment="1">
      <alignment horizontal="left" vertical="center" wrapText="1" indent="2"/>
    </xf>
    <xf numFmtId="0" fontId="25" fillId="0" borderId="17" xfId="0" applyFont="1" applyBorder="1" applyAlignment="1">
      <alignment horizontal="left" vertical="center" wrapText="1" indent="2"/>
    </xf>
    <xf numFmtId="0" fontId="26" fillId="0" borderId="15" xfId="0" applyFont="1" applyBorder="1" applyAlignment="1">
      <alignment horizontal="left" vertical="center" wrapText="1" indent="2"/>
    </xf>
    <xf numFmtId="0" fontId="27" fillId="0" borderId="15" xfId="0" applyFont="1" applyBorder="1" applyAlignment="1">
      <alignment horizontal="left" vertical="center" wrapText="1" indent="2"/>
    </xf>
    <xf numFmtId="0" fontId="27" fillId="0" borderId="0" xfId="0" applyFont="1" applyAlignment="1">
      <alignment horizontal="left" vertical="center" wrapText="1" indent="2"/>
    </xf>
    <xf numFmtId="0" fontId="27" fillId="0" borderId="17" xfId="0" applyFont="1" applyBorder="1" applyAlignment="1">
      <alignment horizontal="left" vertical="center" wrapText="1" indent="2"/>
    </xf>
    <xf numFmtId="0" fontId="28" fillId="0" borderId="15" xfId="0" applyFont="1" applyBorder="1" applyAlignment="1">
      <alignment horizontal="left" vertical="center" wrapText="1" indent="2"/>
    </xf>
    <xf numFmtId="0" fontId="29" fillId="0" borderId="15" xfId="0" applyFont="1" applyBorder="1" applyAlignment="1">
      <alignment horizontal="left" vertical="center" wrapText="1" indent="2"/>
    </xf>
    <xf numFmtId="0" fontId="29" fillId="0" borderId="0" xfId="0" applyFont="1" applyAlignment="1">
      <alignment horizontal="left" vertical="center" wrapText="1" indent="2"/>
    </xf>
    <xf numFmtId="0" fontId="29" fillId="0" borderId="17" xfId="0" applyFont="1" applyBorder="1" applyAlignment="1">
      <alignment horizontal="left" vertical="center" wrapText="1" indent="2"/>
    </xf>
    <xf numFmtId="0" fontId="2" fillId="0" borderId="0" xfId="0" applyFont="1" applyAlignment="1">
      <alignment horizontal="center"/>
    </xf>
    <xf numFmtId="0" fontId="0" fillId="0" borderId="0" xfId="0" applyAlignment="1">
      <alignment horizont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18" fillId="4" borderId="28"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30" fillId="0" borderId="28" xfId="0" applyFont="1" applyBorder="1" applyAlignment="1">
      <alignment horizontal="center" vertical="center" wrapText="1"/>
    </xf>
    <xf numFmtId="0" fontId="30" fillId="0" borderId="30" xfId="0" applyFont="1" applyBorder="1" applyAlignment="1">
      <alignment horizontal="center" vertical="center" wrapText="1"/>
    </xf>
    <xf numFmtId="0" fontId="31" fillId="0" borderId="28" xfId="0" applyFont="1" applyBorder="1" applyAlignment="1">
      <alignment horizontal="left" vertical="top" wrapText="1"/>
    </xf>
    <xf numFmtId="0" fontId="31" fillId="0" borderId="29" xfId="0" applyFont="1" applyBorder="1" applyAlignment="1">
      <alignment horizontal="left" vertical="top" wrapText="1"/>
    </xf>
    <xf numFmtId="0" fontId="31" fillId="0" borderId="30" xfId="0" applyFont="1" applyBorder="1" applyAlignment="1">
      <alignment horizontal="left" vertical="top" wrapText="1"/>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15" fillId="0" borderId="30" xfId="0" applyFont="1" applyBorder="1" applyAlignment="1">
      <alignment horizontal="left" vertical="top" wrapText="1"/>
    </xf>
    <xf numFmtId="0" fontId="0" fillId="0" borderId="28" xfId="0" applyBorder="1" applyAlignment="1">
      <alignment horizontal="left"/>
    </xf>
    <xf numFmtId="0" fontId="0" fillId="0" borderId="30" xfId="0" applyBorder="1" applyAlignment="1">
      <alignment horizontal="left"/>
    </xf>
    <xf numFmtId="0" fontId="18" fillId="4" borderId="27" xfId="0" applyFont="1" applyFill="1" applyBorder="1" applyAlignment="1">
      <alignment horizontal="center" vertical="center" wrapText="1"/>
    </xf>
    <xf numFmtId="0" fontId="30" fillId="0" borderId="27" xfId="0" applyFont="1" applyBorder="1" applyAlignment="1">
      <alignment horizontal="center" vertical="center" wrapText="1"/>
    </xf>
    <xf numFmtId="0" fontId="31" fillId="0" borderId="27" xfId="0" applyFont="1" applyBorder="1" applyAlignment="1">
      <alignment horizontal="left" vertical="top" wrapText="1"/>
    </xf>
    <xf numFmtId="0" fontId="31" fillId="0" borderId="27" xfId="0" applyFont="1" applyBorder="1" applyAlignment="1">
      <alignment horizontal="left" vertical="top"/>
    </xf>
    <xf numFmtId="0" fontId="15" fillId="0" borderId="27" xfId="0" applyFont="1" applyBorder="1" applyAlignment="1">
      <alignment horizontal="left" vertical="top" wrapText="1"/>
    </xf>
    <xf numFmtId="0" fontId="15" fillId="0" borderId="31" xfId="0" applyFont="1" applyBorder="1" applyAlignment="1">
      <alignment horizontal="left" vertical="top" wrapText="1"/>
    </xf>
    <xf numFmtId="0" fontId="6" fillId="0" borderId="15" xfId="0" applyFont="1" applyBorder="1" applyAlignment="1">
      <alignment horizontal="right" vertical="center"/>
    </xf>
    <xf numFmtId="0" fontId="6" fillId="0" borderId="20" xfId="0" applyFont="1" applyBorder="1" applyAlignment="1">
      <alignment horizontal="right" vertical="center"/>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6" fillId="0" borderId="15" xfId="0" applyFont="1" applyBorder="1" applyAlignment="1" applyProtection="1">
      <alignment horizontal="center"/>
      <protection locked="0"/>
    </xf>
    <xf numFmtId="0" fontId="6" fillId="0" borderId="0" xfId="0" applyFont="1" applyAlignment="1" applyProtection="1">
      <alignment horizontal="center"/>
      <protection locked="0"/>
    </xf>
    <xf numFmtId="0" fontId="6" fillId="0" borderId="20" xfId="0" applyFont="1" applyBorder="1" applyAlignment="1" applyProtection="1">
      <alignment horizontal="center"/>
      <protection locked="0"/>
    </xf>
    <xf numFmtId="0" fontId="6" fillId="0" borderId="21" xfId="0" applyFont="1" applyBorder="1" applyAlignment="1" applyProtection="1">
      <alignment horizontal="center"/>
      <protection locked="0"/>
    </xf>
    <xf numFmtId="0" fontId="2" fillId="0" borderId="0" xfId="0" applyFont="1" applyAlignment="1">
      <alignment horizontal="center" vertical="center"/>
    </xf>
    <xf numFmtId="0" fontId="4" fillId="0" borderId="0" xfId="0" applyFont="1" applyAlignment="1">
      <alignment horizontal="center" vertical="center"/>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0" borderId="0" xfId="0" applyFont="1" applyAlignment="1">
      <alignment horizontal="left"/>
    </xf>
    <xf numFmtId="0" fontId="3" fillId="0" borderId="0" xfId="0" applyFont="1" applyAlignment="1">
      <alignment wrapText="1"/>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wrapText="1"/>
    </xf>
    <xf numFmtId="0" fontId="4" fillId="0" borderId="0" xfId="0" applyFont="1" applyAlignment="1">
      <alignment horizontal="right" vertical="center"/>
    </xf>
    <xf numFmtId="0" fontId="4" fillId="0" borderId="1" xfId="0" applyFont="1" applyBorder="1" applyAlignment="1">
      <alignment horizontal="right" vertic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4" fillId="0" borderId="1" xfId="0" applyFont="1" applyBorder="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4">
    <cellStyle name="Lien hypertexte" xfId="2" builtinId="8"/>
    <cellStyle name="Milliers" xfId="1" builtinId="3"/>
    <cellStyle name="Normal" xfId="0" builtinId="0"/>
    <cellStyle name="Normal 2" xfId="3"/>
  </cellStyles>
  <dxfs count="32">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7" tint="0.39988402966399123"/>
        </patternFill>
      </fill>
    </dxf>
    <dxf>
      <fill>
        <patternFill patternType="solid">
          <bgColor theme="9" tint="0.59996337778862885"/>
        </patternFill>
      </fill>
    </dxf>
    <dxf>
      <fill>
        <patternFill patternType="solid">
          <bgColor rgb="FFED7796"/>
        </patternFill>
      </fill>
    </dxf>
  </dxfs>
  <tableStyles count="0" defaultTableStyle="TableStyleMedium2" defaultPivotStyle="PivotStyleLight16"/>
  <colors>
    <mruColors>
      <color rgb="FFF2A8BB"/>
      <color rgb="FF79112C"/>
      <color rgb="FFEE8AA4"/>
      <color rgb="FFED7796"/>
      <color rgb="FF9B1538"/>
      <color rgb="FFFF7D7D"/>
      <color rgb="FFD41D4B"/>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GIF"/><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7.GIF"/><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7</xdr:col>
      <xdr:colOff>79182</xdr:colOff>
      <xdr:row>61</xdr:row>
      <xdr:rowOff>61913</xdr:rowOff>
    </xdr:from>
    <xdr:to>
      <xdr:col>8</xdr:col>
      <xdr:colOff>528514</xdr:colOff>
      <xdr:row>61</xdr:row>
      <xdr:rowOff>922936</xdr:rowOff>
    </xdr:to>
    <xdr:pic>
      <xdr:nvPicPr>
        <xdr:cNvPr id="2050" name="Picture 2"/>
        <xdr:cNvPicPr>
          <a:picLocks noChangeAspect="1" noChangeArrowheads="1"/>
        </xdr:cNvPicPr>
      </xdr:nvPicPr>
      <xdr:blipFill>
        <a:blip xmlns:r="http://schemas.openxmlformats.org/officeDocument/2006/relationships" r:embed="rId1" cstate="print"/>
        <a:srcRect/>
        <a:stretch>
          <a:fillRect/>
        </a:stretch>
      </xdr:blipFill>
      <xdr:spPr>
        <a:xfrm>
          <a:off x="5955665" y="9643745"/>
          <a:ext cx="982980" cy="861060"/>
        </a:xfrm>
        <a:prstGeom prst="rect">
          <a:avLst/>
        </a:prstGeom>
        <a:noFill/>
      </xdr:spPr>
    </xdr:pic>
    <xdr:clientData/>
  </xdr:twoCellAnchor>
  <xdr:twoCellAnchor editAs="absolute">
    <xdr:from>
      <xdr:col>0</xdr:col>
      <xdr:colOff>19050</xdr:colOff>
      <xdr:row>61</xdr:row>
      <xdr:rowOff>71438</xdr:rowOff>
    </xdr:from>
    <xdr:to>
      <xdr:col>0</xdr:col>
      <xdr:colOff>1028700</xdr:colOff>
      <xdr:row>61</xdr:row>
      <xdr:rowOff>926824</xdr:rowOff>
    </xdr:to>
    <xdr:pic>
      <xdr:nvPicPr>
        <xdr:cNvPr id="3" name="Picture 1"/>
        <xdr:cNvPicPr/>
      </xdr:nvPicPr>
      <xdr:blipFill>
        <a:blip xmlns:r="http://schemas.openxmlformats.org/officeDocument/2006/relationships" r:embed="rId2"/>
        <a:srcRect/>
        <a:stretch>
          <a:fillRect/>
        </a:stretch>
      </xdr:blipFill>
      <xdr:spPr>
        <a:xfrm>
          <a:off x="19050" y="9653270"/>
          <a:ext cx="1009650" cy="855345"/>
        </a:xfrm>
        <a:prstGeom prst="rect">
          <a:avLst/>
        </a:prstGeom>
        <a:noFill/>
      </xdr:spPr>
    </xdr:pic>
    <xdr:clientData/>
  </xdr:twoCellAnchor>
  <xdr:twoCellAnchor editAs="absolute">
    <xdr:from>
      <xdr:col>7</xdr:col>
      <xdr:colOff>91275</xdr:colOff>
      <xdr:row>101</xdr:row>
      <xdr:rowOff>58934</xdr:rowOff>
    </xdr:from>
    <xdr:to>
      <xdr:col>8</xdr:col>
      <xdr:colOff>540607</xdr:colOff>
      <xdr:row>101</xdr:row>
      <xdr:rowOff>912089</xdr:rowOff>
    </xdr:to>
    <xdr:pic>
      <xdr:nvPicPr>
        <xdr:cNvPr id="7" name="Picture 2"/>
        <xdr:cNvPicPr>
          <a:picLocks noChangeAspect="1" noChangeArrowheads="1"/>
        </xdr:cNvPicPr>
      </xdr:nvPicPr>
      <xdr:blipFill>
        <a:blip xmlns:r="http://schemas.openxmlformats.org/officeDocument/2006/relationships" r:embed="rId1" cstate="print"/>
        <a:srcRect/>
        <a:stretch>
          <a:fillRect/>
        </a:stretch>
      </xdr:blipFill>
      <xdr:spPr>
        <a:xfrm>
          <a:off x="5967730" y="19829145"/>
          <a:ext cx="982980" cy="853440"/>
        </a:xfrm>
        <a:prstGeom prst="rect">
          <a:avLst/>
        </a:prstGeom>
        <a:noFill/>
      </xdr:spPr>
    </xdr:pic>
    <xdr:clientData/>
  </xdr:twoCellAnchor>
  <xdr:twoCellAnchor editAs="absolute">
    <xdr:from>
      <xdr:col>0</xdr:col>
      <xdr:colOff>25428</xdr:colOff>
      <xdr:row>101</xdr:row>
      <xdr:rowOff>62744</xdr:rowOff>
    </xdr:from>
    <xdr:to>
      <xdr:col>0</xdr:col>
      <xdr:colOff>1027458</xdr:colOff>
      <xdr:row>101</xdr:row>
      <xdr:rowOff>910262</xdr:rowOff>
    </xdr:to>
    <xdr:pic>
      <xdr:nvPicPr>
        <xdr:cNvPr id="8" name="Picture 1"/>
        <xdr:cNvPicPr/>
      </xdr:nvPicPr>
      <xdr:blipFill>
        <a:blip xmlns:r="http://schemas.openxmlformats.org/officeDocument/2006/relationships" r:embed="rId2"/>
        <a:srcRect/>
        <a:stretch>
          <a:fillRect/>
        </a:stretch>
      </xdr:blipFill>
      <xdr:spPr>
        <a:xfrm>
          <a:off x="25400" y="19832955"/>
          <a:ext cx="1002030" cy="847725"/>
        </a:xfrm>
        <a:prstGeom prst="rect">
          <a:avLst/>
        </a:prstGeom>
        <a:noFill/>
      </xdr:spPr>
    </xdr:pic>
    <xdr:clientData/>
  </xdr:twoCellAnchor>
  <xdr:twoCellAnchor editAs="absolute">
    <xdr:from>
      <xdr:col>0</xdr:col>
      <xdr:colOff>57150</xdr:colOff>
      <xdr:row>139</xdr:row>
      <xdr:rowOff>16588</xdr:rowOff>
    </xdr:from>
    <xdr:to>
      <xdr:col>2</xdr:col>
      <xdr:colOff>550545</xdr:colOff>
      <xdr:row>143</xdr:row>
      <xdr:rowOff>127573</xdr:rowOff>
    </xdr:to>
    <xdr:pic>
      <xdr:nvPicPr>
        <xdr:cNvPr id="10" name="Picture 23"/>
        <xdr:cNvPicPr>
          <a:picLocks noChangeAspect="1"/>
        </xdr:cNvPicPr>
      </xdr:nvPicPr>
      <xdr:blipFill>
        <a:blip xmlns:r="http://schemas.openxmlformats.org/officeDocument/2006/relationships" r:embed="rId3"/>
        <a:stretch>
          <a:fillRect/>
        </a:stretch>
      </xdr:blipFill>
      <xdr:spPr>
        <a:xfrm>
          <a:off x="57150" y="29297630"/>
          <a:ext cx="1855470" cy="720090"/>
        </a:xfrm>
        <a:prstGeom prst="rect">
          <a:avLst/>
        </a:prstGeom>
        <a:noFill/>
      </xdr:spPr>
    </xdr:pic>
    <xdr:clientData/>
  </xdr:twoCellAnchor>
  <xdr:twoCellAnchor editAs="absolute">
    <xdr:from>
      <xdr:col>5</xdr:col>
      <xdr:colOff>1023979</xdr:colOff>
      <xdr:row>139</xdr:row>
      <xdr:rowOff>113742</xdr:rowOff>
    </xdr:from>
    <xdr:to>
      <xdr:col>8</xdr:col>
      <xdr:colOff>495415</xdr:colOff>
      <xdr:row>143</xdr:row>
      <xdr:rowOff>72328</xdr:rowOff>
    </xdr:to>
    <xdr:pic>
      <xdr:nvPicPr>
        <xdr:cNvPr id="11" name="Picture 24"/>
        <xdr:cNvPicPr>
          <a:picLocks noChangeAspect="1"/>
        </xdr:cNvPicPr>
      </xdr:nvPicPr>
      <xdr:blipFill>
        <a:blip xmlns:r="http://schemas.openxmlformats.org/officeDocument/2006/relationships" r:embed="rId4"/>
        <a:stretch>
          <a:fillRect/>
        </a:stretch>
      </xdr:blipFill>
      <xdr:spPr>
        <a:xfrm>
          <a:off x="4462145" y="29394785"/>
          <a:ext cx="2443480" cy="567690"/>
        </a:xfrm>
        <a:prstGeom prst="rect">
          <a:avLst/>
        </a:prstGeom>
        <a:noFill/>
      </xdr:spPr>
    </xdr:pic>
    <xdr:clientData/>
  </xdr:twoCellAnchor>
  <xdr:twoCellAnchor editAs="oneCell">
    <xdr:from>
      <xdr:col>2</xdr:col>
      <xdr:colOff>1008151</xdr:colOff>
      <xdr:row>11</xdr:row>
      <xdr:rowOff>136925</xdr:rowOff>
    </xdr:from>
    <xdr:to>
      <xdr:col>5</xdr:col>
      <xdr:colOff>928142</xdr:colOff>
      <xdr:row>14</xdr:row>
      <xdr:rowOff>29767</xdr:rowOff>
    </xdr:to>
    <xdr:pic>
      <xdr:nvPicPr>
        <xdr:cNvPr id="27" name="Image 26" descr="barcode.gif"/>
        <xdr:cNvPicPr>
          <a:picLocks noChangeAspect="1"/>
        </xdr:cNvPicPr>
      </xdr:nvPicPr>
      <xdr:blipFill>
        <a:blip xmlns:r="http://schemas.openxmlformats.org/officeDocument/2006/relationships" r:embed="rId5"/>
        <a:srcRect b="20761"/>
        <a:stretch>
          <a:fillRect/>
        </a:stretch>
      </xdr:blipFill>
      <xdr:spPr>
        <a:xfrm>
          <a:off x="2369820" y="2098675"/>
          <a:ext cx="1996440" cy="349885"/>
        </a:xfrm>
        <a:prstGeom prst="rect">
          <a:avLst/>
        </a:prstGeom>
      </xdr:spPr>
    </xdr:pic>
    <xdr:clientData/>
  </xdr:twoCellAnchor>
  <xdr:twoCellAnchor editAs="absolute">
    <xdr:from>
      <xdr:col>6</xdr:col>
      <xdr:colOff>20240</xdr:colOff>
      <xdr:row>1</xdr:row>
      <xdr:rowOff>15684</xdr:rowOff>
    </xdr:from>
    <xdr:to>
      <xdr:col>8</xdr:col>
      <xdr:colOff>79534</xdr:colOff>
      <xdr:row>8</xdr:row>
      <xdr:rowOff>7127</xdr:rowOff>
    </xdr:to>
    <xdr:pic>
      <xdr:nvPicPr>
        <xdr:cNvPr id="28" name="Picture 2"/>
        <xdr:cNvPicPr>
          <a:picLocks noChangeAspect="1" noChangeArrowheads="1"/>
        </xdr:cNvPicPr>
      </xdr:nvPicPr>
      <xdr:blipFill>
        <a:blip xmlns:r="http://schemas.openxmlformats.org/officeDocument/2006/relationships" r:embed="rId6" cstate="print"/>
        <a:srcRect/>
        <a:stretch>
          <a:fillRect/>
        </a:stretch>
      </xdr:blipFill>
      <xdr:spPr>
        <a:xfrm>
          <a:off x="5144135" y="167640"/>
          <a:ext cx="1345565" cy="1201420"/>
        </a:xfrm>
        <a:prstGeom prst="rect">
          <a:avLst/>
        </a:prstGeom>
        <a:noFill/>
      </xdr:spPr>
    </xdr:pic>
    <xdr:clientData/>
  </xdr:twoCellAnchor>
  <xdr:twoCellAnchor editAs="absolute">
    <xdr:from>
      <xdr:col>0</xdr:col>
      <xdr:colOff>60960</xdr:colOff>
      <xdr:row>171</xdr:row>
      <xdr:rowOff>20955</xdr:rowOff>
    </xdr:from>
    <xdr:to>
      <xdr:col>2</xdr:col>
      <xdr:colOff>554355</xdr:colOff>
      <xdr:row>175</xdr:row>
      <xdr:rowOff>116700</xdr:rowOff>
    </xdr:to>
    <xdr:pic>
      <xdr:nvPicPr>
        <xdr:cNvPr id="12" name="Picture 23"/>
        <xdr:cNvPicPr>
          <a:picLocks noChangeAspect="1"/>
        </xdr:cNvPicPr>
      </xdr:nvPicPr>
      <xdr:blipFill>
        <a:blip xmlns:r="http://schemas.openxmlformats.org/officeDocument/2006/relationships" r:embed="rId3"/>
        <a:stretch>
          <a:fillRect/>
        </a:stretch>
      </xdr:blipFill>
      <xdr:spPr>
        <a:xfrm>
          <a:off x="60960" y="39589710"/>
          <a:ext cx="1855470" cy="720090"/>
        </a:xfrm>
        <a:prstGeom prst="rect">
          <a:avLst/>
        </a:prstGeom>
        <a:noFill/>
      </xdr:spPr>
    </xdr:pic>
    <xdr:clientData/>
  </xdr:twoCellAnchor>
  <xdr:twoCellAnchor editAs="absolute">
    <xdr:from>
      <xdr:col>5</xdr:col>
      <xdr:colOff>1027789</xdr:colOff>
      <xdr:row>171</xdr:row>
      <xdr:rowOff>110489</xdr:rowOff>
    </xdr:from>
    <xdr:to>
      <xdr:col>8</xdr:col>
      <xdr:colOff>499225</xdr:colOff>
      <xdr:row>175</xdr:row>
      <xdr:rowOff>55740</xdr:rowOff>
    </xdr:to>
    <xdr:pic>
      <xdr:nvPicPr>
        <xdr:cNvPr id="13" name="Picture 24"/>
        <xdr:cNvPicPr>
          <a:picLocks noChangeAspect="1"/>
        </xdr:cNvPicPr>
      </xdr:nvPicPr>
      <xdr:blipFill>
        <a:blip xmlns:r="http://schemas.openxmlformats.org/officeDocument/2006/relationships" r:embed="rId4"/>
        <a:stretch>
          <a:fillRect/>
        </a:stretch>
      </xdr:blipFill>
      <xdr:spPr>
        <a:xfrm>
          <a:off x="4465955" y="39678610"/>
          <a:ext cx="2443480" cy="570230"/>
        </a:xfrm>
        <a:prstGeom prst="rect">
          <a:avLst/>
        </a:prstGeom>
        <a:noFill/>
      </xdr:spPr>
    </xdr:pic>
    <xdr:clientData/>
  </xdr:twoCellAnchor>
  <xdr:twoCellAnchor editAs="absolute">
    <xdr:from>
      <xdr:col>0</xdr:col>
      <xdr:colOff>60960</xdr:colOff>
      <xdr:row>188</xdr:row>
      <xdr:rowOff>36199</xdr:rowOff>
    </xdr:from>
    <xdr:to>
      <xdr:col>2</xdr:col>
      <xdr:colOff>554355</xdr:colOff>
      <xdr:row>192</xdr:row>
      <xdr:rowOff>122147</xdr:rowOff>
    </xdr:to>
    <xdr:pic>
      <xdr:nvPicPr>
        <xdr:cNvPr id="14" name="Picture 23"/>
        <xdr:cNvPicPr>
          <a:picLocks noChangeAspect="1"/>
        </xdr:cNvPicPr>
      </xdr:nvPicPr>
      <xdr:blipFill>
        <a:blip xmlns:r="http://schemas.openxmlformats.org/officeDocument/2006/relationships" r:embed="rId3"/>
        <a:stretch>
          <a:fillRect/>
        </a:stretch>
      </xdr:blipFill>
      <xdr:spPr>
        <a:xfrm>
          <a:off x="60960" y="49860835"/>
          <a:ext cx="1855470" cy="717550"/>
        </a:xfrm>
        <a:prstGeom prst="rect">
          <a:avLst/>
        </a:prstGeom>
        <a:noFill/>
      </xdr:spPr>
    </xdr:pic>
    <xdr:clientData/>
  </xdr:twoCellAnchor>
  <xdr:twoCellAnchor editAs="absolute">
    <xdr:from>
      <xdr:col>5</xdr:col>
      <xdr:colOff>1027789</xdr:colOff>
      <xdr:row>188</xdr:row>
      <xdr:rowOff>132469</xdr:rowOff>
    </xdr:from>
    <xdr:to>
      <xdr:col>8</xdr:col>
      <xdr:colOff>499225</xdr:colOff>
      <xdr:row>192</xdr:row>
      <xdr:rowOff>67786</xdr:rowOff>
    </xdr:to>
    <xdr:pic>
      <xdr:nvPicPr>
        <xdr:cNvPr id="15" name="Picture 24"/>
        <xdr:cNvPicPr>
          <a:picLocks noChangeAspect="1"/>
        </xdr:cNvPicPr>
      </xdr:nvPicPr>
      <xdr:blipFill>
        <a:blip xmlns:r="http://schemas.openxmlformats.org/officeDocument/2006/relationships" r:embed="rId4"/>
        <a:stretch>
          <a:fillRect/>
        </a:stretch>
      </xdr:blipFill>
      <xdr:spPr>
        <a:xfrm>
          <a:off x="4465955" y="49956720"/>
          <a:ext cx="2443480" cy="567055"/>
        </a:xfrm>
        <a:prstGeom prst="rect">
          <a:avLst/>
        </a:prstGeom>
        <a:noFill/>
      </xdr:spPr>
    </xdr:pic>
    <xdr:clientData/>
  </xdr:twoCellAnchor>
  <xdr:twoCellAnchor>
    <xdr:from>
      <xdr:col>0</xdr:col>
      <xdr:colOff>160020</xdr:colOff>
      <xdr:row>121</xdr:row>
      <xdr:rowOff>38100</xdr:rowOff>
    </xdr:from>
    <xdr:to>
      <xdr:col>8</xdr:col>
      <xdr:colOff>518160</xdr:colOff>
      <xdr:row>137</xdr:row>
      <xdr:rowOff>83820</xdr:rowOff>
    </xdr:to>
    <xdr:grpSp>
      <xdr:nvGrpSpPr>
        <xdr:cNvPr id="5" name="Groupe 4"/>
        <xdr:cNvGrpSpPr/>
      </xdr:nvGrpSpPr>
      <xdr:grpSpPr>
        <a:xfrm>
          <a:off x="160020" y="26327100"/>
          <a:ext cx="6768465" cy="2598420"/>
          <a:chOff x="137160" y="28064460"/>
          <a:chExt cx="6339840" cy="1158240"/>
        </a:xfrm>
      </xdr:grpSpPr>
      <xdr:sp macro="" textlink="">
        <xdr:nvSpPr>
          <xdr:cNvPr id="2" name="ZoneTexte 1"/>
          <xdr:cNvSpPr txBox="1"/>
        </xdr:nvSpPr>
        <xdr:spPr>
          <a:xfrm>
            <a:off x="137160" y="28064460"/>
            <a:ext cx="2659380" cy="1158240"/>
          </a:xfrm>
          <a:prstGeom prst="rect">
            <a:avLst/>
          </a:prstGeom>
          <a:noFill/>
          <a:ln>
            <a:solidFill>
              <a:srgbClr val="FF0066"/>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lgn="just">
              <a:buFont typeface="Arial" panose="020B0604020202020204" pitchFamily="7" charset="0"/>
              <a:buNone/>
            </a:pPr>
            <a:r>
              <a:rPr lang="fr-FR" sz="950">
                <a:solidFill>
                  <a:schemeClr val="tx1"/>
                </a:solidFill>
                <a:effectLst/>
                <a:latin typeface="+mn-lt"/>
                <a:ea typeface="+mn-ea"/>
                <a:cs typeface="+mn-cs"/>
              </a:rPr>
              <a:t>Le CEPEX est en droit de procéder à la vérification de l’exactitude des informations, communiquées dans les documents constitutifs du dossier de déblocage, auprès de toute institution concernée.</a:t>
            </a:r>
            <a:endParaRPr lang="fr-FR" sz="950">
              <a:effectLst/>
            </a:endParaRPr>
          </a:p>
        </xdr:txBody>
      </xdr:sp>
      <xdr:sp macro="" textlink="">
        <xdr:nvSpPr>
          <xdr:cNvPr id="4" name="ZoneTexte 3"/>
          <xdr:cNvSpPr txBox="1"/>
        </xdr:nvSpPr>
        <xdr:spPr>
          <a:xfrm>
            <a:off x="2796540" y="28064460"/>
            <a:ext cx="3680460" cy="1158240"/>
          </a:xfrm>
          <a:prstGeom prst="rect">
            <a:avLst/>
          </a:prstGeom>
          <a:noFill/>
          <a:ln>
            <a:solidFill>
              <a:srgbClr val="FF0066"/>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lgn="ctr">
              <a:buFont typeface="Arial" panose="020B0604020202020204" pitchFamily="7" charset="0"/>
              <a:buNone/>
            </a:pPr>
            <a:r>
              <a:rPr lang="fr-FR" sz="950" b="0" i="0">
                <a:solidFill>
                  <a:schemeClr val="tx1"/>
                </a:solidFill>
                <a:effectLst/>
                <a:latin typeface="+mn-lt"/>
                <a:ea typeface="+mn-ea"/>
                <a:cs typeface="+mn-cs"/>
              </a:rPr>
              <a:t>J’atteste sur l’honneur que toutes les informations et tous les documents déposés dans le dossier de déblocage sont exacts</a:t>
            </a:r>
          </a:p>
          <a:p>
            <a:pPr marL="0" indent="0" algn="ctr">
              <a:buFont typeface="Arial" panose="020B0604020202020204" pitchFamily="7" charset="0"/>
              <a:buNone/>
            </a:pPr>
            <a:r>
              <a:rPr lang="fr-FR" sz="1050" b="1"/>
              <a:t>Lu</a:t>
            </a:r>
            <a:r>
              <a:rPr lang="fr-FR" sz="1100" b="1"/>
              <a:t> </a:t>
            </a:r>
            <a:r>
              <a:rPr lang="fr-FR" sz="1200" b="1"/>
              <a:t>et approuvé par le bénéficiaire</a:t>
            </a:r>
          </a:p>
          <a:p>
            <a:pPr marL="0" indent="0" algn="ctr">
              <a:buFont typeface="Arial" panose="020B0604020202020204" pitchFamily="7" charset="0"/>
              <a:buNone/>
            </a:pPr>
            <a:endParaRPr lang="fr-FR" sz="1100" b="1"/>
          </a:p>
          <a:p>
            <a:pPr marL="0" indent="0" algn="l">
              <a:buFont typeface="Arial" panose="020B0604020202020204" pitchFamily="7" charset="0"/>
              <a:buNone/>
            </a:pPr>
            <a:r>
              <a:rPr lang="fr-FR" sz="1000" b="0"/>
              <a:t>Nom</a:t>
            </a:r>
            <a:r>
              <a:rPr lang="fr-FR" sz="1000" b="0" baseline="0"/>
              <a:t> et prénom :</a:t>
            </a:r>
          </a:p>
          <a:p>
            <a:pPr marL="0" indent="0" algn="l">
              <a:buFont typeface="Arial" panose="020B0604020202020204" pitchFamily="7" charset="0"/>
              <a:buNone/>
            </a:pPr>
            <a:endParaRPr lang="fr-FR" sz="1000" b="0"/>
          </a:p>
          <a:p>
            <a:pPr marL="0" indent="0" algn="l">
              <a:buFont typeface="Arial" panose="020B0604020202020204" pitchFamily="7" charset="0"/>
              <a:buNone/>
            </a:pPr>
            <a:r>
              <a:rPr lang="fr-FR" sz="1000"/>
              <a:t>Signature et cachet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28575</xdr:rowOff>
    </xdr:from>
    <xdr:to>
      <xdr:col>3</xdr:col>
      <xdr:colOff>365760</xdr:colOff>
      <xdr:row>4</xdr:row>
      <xdr:rowOff>87630</xdr:rowOff>
    </xdr:to>
    <xdr:pic>
      <xdr:nvPicPr>
        <xdr:cNvPr id="4" name="Picture 1"/>
        <xdr:cNvPicPr/>
      </xdr:nvPicPr>
      <xdr:blipFill>
        <a:blip xmlns:r="http://schemas.openxmlformats.org/officeDocument/2006/relationships" r:embed="rId1"/>
        <a:stretch>
          <a:fillRect/>
        </a:stretch>
      </xdr:blipFill>
      <xdr:spPr>
        <a:xfrm>
          <a:off x="38100" y="28575"/>
          <a:ext cx="1203960" cy="878205"/>
        </a:xfrm>
        <a:prstGeom prst="rect">
          <a:avLst/>
        </a:prstGeom>
        <a:noFill/>
      </xdr:spPr>
    </xdr:pic>
    <xdr:clientData/>
  </xdr:twoCellAnchor>
  <xdr:oneCellAnchor>
    <xdr:from>
      <xdr:col>1</xdr:col>
      <xdr:colOff>0</xdr:colOff>
      <xdr:row>31</xdr:row>
      <xdr:rowOff>28575</xdr:rowOff>
    </xdr:from>
    <xdr:ext cx="1143000" cy="866775"/>
    <xdr:pic>
      <xdr:nvPicPr>
        <xdr:cNvPr id="2" name="Picture 1"/>
        <xdr:cNvPicPr/>
      </xdr:nvPicPr>
      <xdr:blipFill>
        <a:blip xmlns:r="http://schemas.openxmlformats.org/officeDocument/2006/relationships" r:embed="rId1"/>
        <a:stretch>
          <a:fillRect/>
        </a:stretch>
      </xdr:blipFill>
      <xdr:spPr>
        <a:xfrm>
          <a:off x="38100" y="7856220"/>
          <a:ext cx="1143000" cy="866775"/>
        </a:xfrm>
        <a:prstGeom prst="rect">
          <a:avLst/>
        </a:prstGeom>
        <a:noFill/>
      </xdr:spPr>
    </xdr:pic>
    <xdr:clientData/>
  </xdr:oneCellAnchor>
  <xdr:oneCellAnchor>
    <xdr:from>
      <xdr:col>1</xdr:col>
      <xdr:colOff>0</xdr:colOff>
      <xdr:row>62</xdr:row>
      <xdr:rowOff>28575</xdr:rowOff>
    </xdr:from>
    <xdr:ext cx="1143000" cy="866775"/>
    <xdr:pic>
      <xdr:nvPicPr>
        <xdr:cNvPr id="3" name="Picture 1"/>
        <xdr:cNvPicPr/>
      </xdr:nvPicPr>
      <xdr:blipFill>
        <a:blip xmlns:r="http://schemas.openxmlformats.org/officeDocument/2006/relationships" r:embed="rId1"/>
        <a:stretch>
          <a:fillRect/>
        </a:stretch>
      </xdr:blipFill>
      <xdr:spPr>
        <a:xfrm>
          <a:off x="38100" y="15683865"/>
          <a:ext cx="1143000" cy="866775"/>
        </a:xfrm>
        <a:prstGeom prst="rect">
          <a:avLst/>
        </a:prstGeom>
        <a:noFill/>
      </xdr:spPr>
    </xdr:pic>
    <xdr:clientData/>
  </xdr:oneCellAnchor>
  <xdr:oneCellAnchor>
    <xdr:from>
      <xdr:col>1</xdr:col>
      <xdr:colOff>0</xdr:colOff>
      <xdr:row>93</xdr:row>
      <xdr:rowOff>28575</xdr:rowOff>
    </xdr:from>
    <xdr:ext cx="1143000" cy="866775"/>
    <xdr:pic>
      <xdr:nvPicPr>
        <xdr:cNvPr id="5" name="Picture 1"/>
        <xdr:cNvPicPr/>
      </xdr:nvPicPr>
      <xdr:blipFill>
        <a:blip xmlns:r="http://schemas.openxmlformats.org/officeDocument/2006/relationships" r:embed="rId1"/>
        <a:stretch>
          <a:fillRect/>
        </a:stretch>
      </xdr:blipFill>
      <xdr:spPr>
        <a:xfrm>
          <a:off x="38100" y="23511510"/>
          <a:ext cx="1143000" cy="866775"/>
        </a:xfrm>
        <a:prstGeom prst="rect">
          <a:avLst/>
        </a:prstGeom>
        <a:noFill/>
      </xdr:spPr>
    </xdr:pic>
    <xdr:clientData/>
  </xdr:oneCellAnchor>
  <xdr:oneCellAnchor>
    <xdr:from>
      <xdr:col>1</xdr:col>
      <xdr:colOff>0</xdr:colOff>
      <xdr:row>124</xdr:row>
      <xdr:rowOff>28575</xdr:rowOff>
    </xdr:from>
    <xdr:ext cx="1143000" cy="866775"/>
    <xdr:pic>
      <xdr:nvPicPr>
        <xdr:cNvPr id="6" name="Picture 1"/>
        <xdr:cNvPicPr/>
      </xdr:nvPicPr>
      <xdr:blipFill>
        <a:blip xmlns:r="http://schemas.openxmlformats.org/officeDocument/2006/relationships" r:embed="rId1"/>
        <a:stretch>
          <a:fillRect/>
        </a:stretch>
      </xdr:blipFill>
      <xdr:spPr>
        <a:xfrm>
          <a:off x="38100" y="31339155"/>
          <a:ext cx="1143000" cy="866775"/>
        </a:xfrm>
        <a:prstGeom prst="rect">
          <a:avLst/>
        </a:prstGeom>
        <a:noFill/>
      </xdr:spPr>
    </xdr:pic>
    <xdr:clientData/>
  </xdr:oneCellAnchor>
  <xdr:oneCellAnchor>
    <xdr:from>
      <xdr:col>1</xdr:col>
      <xdr:colOff>0</xdr:colOff>
      <xdr:row>155</xdr:row>
      <xdr:rowOff>28575</xdr:rowOff>
    </xdr:from>
    <xdr:ext cx="1143000" cy="866775"/>
    <xdr:pic>
      <xdr:nvPicPr>
        <xdr:cNvPr id="7" name="Picture 1"/>
        <xdr:cNvPicPr/>
      </xdr:nvPicPr>
      <xdr:blipFill>
        <a:blip xmlns:r="http://schemas.openxmlformats.org/officeDocument/2006/relationships" r:embed="rId1"/>
        <a:stretch>
          <a:fillRect/>
        </a:stretch>
      </xdr:blipFill>
      <xdr:spPr>
        <a:xfrm>
          <a:off x="38100" y="39166800"/>
          <a:ext cx="1143000" cy="866775"/>
        </a:xfrm>
        <a:prstGeom prst="rect">
          <a:avLst/>
        </a:prstGeom>
        <a:noFill/>
      </xdr:spPr>
    </xdr:pic>
    <xdr:clientData/>
  </xdr:oneCellAnchor>
  <xdr:oneCellAnchor>
    <xdr:from>
      <xdr:col>1</xdr:col>
      <xdr:colOff>0</xdr:colOff>
      <xdr:row>186</xdr:row>
      <xdr:rowOff>28575</xdr:rowOff>
    </xdr:from>
    <xdr:ext cx="1143000" cy="866775"/>
    <xdr:pic>
      <xdr:nvPicPr>
        <xdr:cNvPr id="8" name="Picture 1"/>
        <xdr:cNvPicPr/>
      </xdr:nvPicPr>
      <xdr:blipFill>
        <a:blip xmlns:r="http://schemas.openxmlformats.org/officeDocument/2006/relationships" r:embed="rId1"/>
        <a:stretch>
          <a:fillRect/>
        </a:stretch>
      </xdr:blipFill>
      <xdr:spPr>
        <a:xfrm>
          <a:off x="38100" y="46994445"/>
          <a:ext cx="1143000" cy="866775"/>
        </a:xfrm>
        <a:prstGeom prst="rect">
          <a:avLst/>
        </a:prstGeom>
        <a:noFill/>
      </xdr:spPr>
    </xdr:pic>
    <xdr:clientData/>
  </xdr:oneCellAnchor>
  <xdr:oneCellAnchor>
    <xdr:from>
      <xdr:col>1</xdr:col>
      <xdr:colOff>0</xdr:colOff>
      <xdr:row>217</xdr:row>
      <xdr:rowOff>28575</xdr:rowOff>
    </xdr:from>
    <xdr:ext cx="1143000" cy="866775"/>
    <xdr:pic>
      <xdr:nvPicPr>
        <xdr:cNvPr id="9" name="Picture 1"/>
        <xdr:cNvPicPr/>
      </xdr:nvPicPr>
      <xdr:blipFill>
        <a:blip xmlns:r="http://schemas.openxmlformats.org/officeDocument/2006/relationships" r:embed="rId1"/>
        <a:stretch>
          <a:fillRect/>
        </a:stretch>
      </xdr:blipFill>
      <xdr:spPr>
        <a:xfrm>
          <a:off x="38100" y="54822090"/>
          <a:ext cx="1143000" cy="866775"/>
        </a:xfrm>
        <a:prstGeom prst="rect">
          <a:avLst/>
        </a:prstGeom>
        <a:noFill/>
      </xdr:spPr>
    </xdr:pic>
    <xdr:clientData/>
  </xdr:oneCellAnchor>
  <xdr:oneCellAnchor>
    <xdr:from>
      <xdr:col>1</xdr:col>
      <xdr:colOff>0</xdr:colOff>
      <xdr:row>248</xdr:row>
      <xdr:rowOff>28575</xdr:rowOff>
    </xdr:from>
    <xdr:ext cx="1143000" cy="866775"/>
    <xdr:pic>
      <xdr:nvPicPr>
        <xdr:cNvPr id="10" name="Picture 1"/>
        <xdr:cNvPicPr/>
      </xdr:nvPicPr>
      <xdr:blipFill>
        <a:blip xmlns:r="http://schemas.openxmlformats.org/officeDocument/2006/relationships" r:embed="rId1"/>
        <a:stretch>
          <a:fillRect/>
        </a:stretch>
      </xdr:blipFill>
      <xdr:spPr>
        <a:xfrm>
          <a:off x="38100" y="62649735"/>
          <a:ext cx="1143000" cy="866775"/>
        </a:xfrm>
        <a:prstGeom prst="rect">
          <a:avLst/>
        </a:prstGeom>
        <a:noFill/>
      </xdr:spPr>
    </xdr:pic>
    <xdr:clientData/>
  </xdr:oneCellAnchor>
  <xdr:oneCellAnchor>
    <xdr:from>
      <xdr:col>1</xdr:col>
      <xdr:colOff>0</xdr:colOff>
      <xdr:row>279</xdr:row>
      <xdr:rowOff>28575</xdr:rowOff>
    </xdr:from>
    <xdr:ext cx="1143000" cy="866775"/>
    <xdr:pic>
      <xdr:nvPicPr>
        <xdr:cNvPr id="11" name="Picture 1"/>
        <xdr:cNvPicPr/>
      </xdr:nvPicPr>
      <xdr:blipFill>
        <a:blip xmlns:r="http://schemas.openxmlformats.org/officeDocument/2006/relationships" r:embed="rId1"/>
        <a:stretch>
          <a:fillRect/>
        </a:stretch>
      </xdr:blipFill>
      <xdr:spPr>
        <a:xfrm>
          <a:off x="38100" y="70477380"/>
          <a:ext cx="1143000" cy="866775"/>
        </a:xfrm>
        <a:prstGeom prst="rect">
          <a:avLst/>
        </a:prstGeom>
        <a:noFill/>
      </xdr:spPr>
    </xdr:pic>
    <xdr:clientData/>
  </xdr:oneCellAnchor>
  <xdr:oneCellAnchor>
    <xdr:from>
      <xdr:col>1</xdr:col>
      <xdr:colOff>0</xdr:colOff>
      <xdr:row>310</xdr:row>
      <xdr:rowOff>28575</xdr:rowOff>
    </xdr:from>
    <xdr:ext cx="1143000" cy="866775"/>
    <xdr:pic>
      <xdr:nvPicPr>
        <xdr:cNvPr id="12" name="Picture 1"/>
        <xdr:cNvPicPr/>
      </xdr:nvPicPr>
      <xdr:blipFill>
        <a:blip xmlns:r="http://schemas.openxmlformats.org/officeDocument/2006/relationships" r:embed="rId1"/>
        <a:stretch>
          <a:fillRect/>
        </a:stretch>
      </xdr:blipFill>
      <xdr:spPr>
        <a:xfrm>
          <a:off x="38100" y="78305025"/>
          <a:ext cx="1143000" cy="866775"/>
        </a:xfrm>
        <a:prstGeom prst="rect">
          <a:avLst/>
        </a:prstGeom>
        <a:noFill/>
      </xdr:spPr>
    </xdr:pic>
    <xdr:clientData/>
  </xdr:oneCellAnchor>
  <xdr:oneCellAnchor>
    <xdr:from>
      <xdr:col>1</xdr:col>
      <xdr:colOff>0</xdr:colOff>
      <xdr:row>341</xdr:row>
      <xdr:rowOff>28575</xdr:rowOff>
    </xdr:from>
    <xdr:ext cx="1143000" cy="866775"/>
    <xdr:pic>
      <xdr:nvPicPr>
        <xdr:cNvPr id="13" name="Picture 1"/>
        <xdr:cNvPicPr/>
      </xdr:nvPicPr>
      <xdr:blipFill>
        <a:blip xmlns:r="http://schemas.openxmlformats.org/officeDocument/2006/relationships" r:embed="rId1"/>
        <a:stretch>
          <a:fillRect/>
        </a:stretch>
      </xdr:blipFill>
      <xdr:spPr>
        <a:xfrm>
          <a:off x="38100" y="86132670"/>
          <a:ext cx="1143000" cy="866775"/>
        </a:xfrm>
        <a:prstGeom prst="rect">
          <a:avLst/>
        </a:prstGeom>
        <a:noFill/>
      </xdr:spPr>
    </xdr:pic>
    <xdr:clientData/>
  </xdr:oneCellAnchor>
  <xdr:oneCellAnchor>
    <xdr:from>
      <xdr:col>1</xdr:col>
      <xdr:colOff>0</xdr:colOff>
      <xdr:row>372</xdr:row>
      <xdr:rowOff>28575</xdr:rowOff>
    </xdr:from>
    <xdr:ext cx="1143000" cy="866775"/>
    <xdr:pic>
      <xdr:nvPicPr>
        <xdr:cNvPr id="14" name="Picture 1"/>
        <xdr:cNvPicPr/>
      </xdr:nvPicPr>
      <xdr:blipFill>
        <a:blip xmlns:r="http://schemas.openxmlformats.org/officeDocument/2006/relationships" r:embed="rId1"/>
        <a:stretch>
          <a:fillRect/>
        </a:stretch>
      </xdr:blipFill>
      <xdr:spPr>
        <a:xfrm>
          <a:off x="38100" y="93960315"/>
          <a:ext cx="1143000" cy="866775"/>
        </a:xfrm>
        <a:prstGeom prst="rect">
          <a:avLst/>
        </a:prstGeom>
        <a:noFill/>
      </xdr:spPr>
    </xdr:pic>
    <xdr:clientData/>
  </xdr:oneCellAnchor>
  <xdr:oneCellAnchor>
    <xdr:from>
      <xdr:col>1</xdr:col>
      <xdr:colOff>0</xdr:colOff>
      <xdr:row>403</xdr:row>
      <xdr:rowOff>28575</xdr:rowOff>
    </xdr:from>
    <xdr:ext cx="1143000" cy="866775"/>
    <xdr:pic>
      <xdr:nvPicPr>
        <xdr:cNvPr id="15" name="Picture 1"/>
        <xdr:cNvPicPr/>
      </xdr:nvPicPr>
      <xdr:blipFill>
        <a:blip xmlns:r="http://schemas.openxmlformats.org/officeDocument/2006/relationships" r:embed="rId1"/>
        <a:stretch>
          <a:fillRect/>
        </a:stretch>
      </xdr:blipFill>
      <xdr:spPr>
        <a:xfrm>
          <a:off x="38100" y="101787960"/>
          <a:ext cx="1143000" cy="866775"/>
        </a:xfrm>
        <a:prstGeom prst="rect">
          <a:avLst/>
        </a:prstGeom>
        <a:noFill/>
      </xdr:spPr>
    </xdr:pic>
    <xdr:clientData/>
  </xdr:oneCellAnchor>
  <xdr:oneCellAnchor>
    <xdr:from>
      <xdr:col>1</xdr:col>
      <xdr:colOff>0</xdr:colOff>
      <xdr:row>434</xdr:row>
      <xdr:rowOff>28575</xdr:rowOff>
    </xdr:from>
    <xdr:ext cx="1143000" cy="866775"/>
    <xdr:pic>
      <xdr:nvPicPr>
        <xdr:cNvPr id="16" name="Picture 1"/>
        <xdr:cNvPicPr/>
      </xdr:nvPicPr>
      <xdr:blipFill>
        <a:blip xmlns:r="http://schemas.openxmlformats.org/officeDocument/2006/relationships" r:embed="rId1"/>
        <a:stretch>
          <a:fillRect/>
        </a:stretch>
      </xdr:blipFill>
      <xdr:spPr>
        <a:xfrm>
          <a:off x="38100" y="109615605"/>
          <a:ext cx="1143000" cy="866775"/>
        </a:xfrm>
        <a:prstGeom prst="rect">
          <a:avLst/>
        </a:prstGeom>
        <a:noFill/>
      </xdr:spPr>
    </xdr:pic>
    <xdr:clientData/>
  </xdr:oneCellAnchor>
  <xdr:oneCellAnchor>
    <xdr:from>
      <xdr:col>1</xdr:col>
      <xdr:colOff>0</xdr:colOff>
      <xdr:row>465</xdr:row>
      <xdr:rowOff>28575</xdr:rowOff>
    </xdr:from>
    <xdr:ext cx="1143000" cy="866775"/>
    <xdr:pic>
      <xdr:nvPicPr>
        <xdr:cNvPr id="17" name="Picture 1"/>
        <xdr:cNvPicPr/>
      </xdr:nvPicPr>
      <xdr:blipFill>
        <a:blip xmlns:r="http://schemas.openxmlformats.org/officeDocument/2006/relationships" r:embed="rId1"/>
        <a:stretch>
          <a:fillRect/>
        </a:stretch>
      </xdr:blipFill>
      <xdr:spPr>
        <a:xfrm>
          <a:off x="38100" y="117443250"/>
          <a:ext cx="1143000" cy="866775"/>
        </a:xfrm>
        <a:prstGeom prst="rect">
          <a:avLst/>
        </a:prstGeom>
        <a:noFill/>
      </xdr:spPr>
    </xdr:pic>
    <xdr:clientData/>
  </xdr:oneCellAnchor>
  <xdr:oneCellAnchor>
    <xdr:from>
      <xdr:col>1</xdr:col>
      <xdr:colOff>0</xdr:colOff>
      <xdr:row>496</xdr:row>
      <xdr:rowOff>28575</xdr:rowOff>
    </xdr:from>
    <xdr:ext cx="1143000" cy="866775"/>
    <xdr:pic>
      <xdr:nvPicPr>
        <xdr:cNvPr id="18" name="Picture 1"/>
        <xdr:cNvPicPr/>
      </xdr:nvPicPr>
      <xdr:blipFill>
        <a:blip xmlns:r="http://schemas.openxmlformats.org/officeDocument/2006/relationships" r:embed="rId1"/>
        <a:stretch>
          <a:fillRect/>
        </a:stretch>
      </xdr:blipFill>
      <xdr:spPr>
        <a:xfrm>
          <a:off x="38100" y="125270895"/>
          <a:ext cx="1143000" cy="866775"/>
        </a:xfrm>
        <a:prstGeom prst="rect">
          <a:avLst/>
        </a:prstGeom>
        <a:noFill/>
      </xdr:spPr>
    </xdr:pic>
    <xdr:clientData/>
  </xdr:oneCellAnchor>
  <xdr:oneCellAnchor>
    <xdr:from>
      <xdr:col>1</xdr:col>
      <xdr:colOff>0</xdr:colOff>
      <xdr:row>527</xdr:row>
      <xdr:rowOff>28575</xdr:rowOff>
    </xdr:from>
    <xdr:ext cx="1143000" cy="866775"/>
    <xdr:pic>
      <xdr:nvPicPr>
        <xdr:cNvPr id="19" name="Picture 1"/>
        <xdr:cNvPicPr/>
      </xdr:nvPicPr>
      <xdr:blipFill>
        <a:blip xmlns:r="http://schemas.openxmlformats.org/officeDocument/2006/relationships" r:embed="rId1"/>
        <a:stretch>
          <a:fillRect/>
        </a:stretch>
      </xdr:blipFill>
      <xdr:spPr>
        <a:xfrm>
          <a:off x="38100" y="133098540"/>
          <a:ext cx="1143000" cy="866775"/>
        </a:xfrm>
        <a:prstGeom prst="rect">
          <a:avLst/>
        </a:prstGeom>
        <a:noFill/>
      </xdr:spPr>
    </xdr:pic>
    <xdr:clientData/>
  </xdr:oneCellAnchor>
  <xdr:oneCellAnchor>
    <xdr:from>
      <xdr:col>1</xdr:col>
      <xdr:colOff>0</xdr:colOff>
      <xdr:row>558</xdr:row>
      <xdr:rowOff>28575</xdr:rowOff>
    </xdr:from>
    <xdr:ext cx="1143000" cy="866775"/>
    <xdr:pic>
      <xdr:nvPicPr>
        <xdr:cNvPr id="20" name="Picture 1"/>
        <xdr:cNvPicPr/>
      </xdr:nvPicPr>
      <xdr:blipFill>
        <a:blip xmlns:r="http://schemas.openxmlformats.org/officeDocument/2006/relationships" r:embed="rId1"/>
        <a:stretch>
          <a:fillRect/>
        </a:stretch>
      </xdr:blipFill>
      <xdr:spPr>
        <a:xfrm>
          <a:off x="38100" y="140926185"/>
          <a:ext cx="1143000" cy="866775"/>
        </a:xfrm>
        <a:prstGeom prst="rect">
          <a:avLst/>
        </a:prstGeom>
        <a:noFill/>
      </xdr:spPr>
    </xdr:pic>
    <xdr:clientData/>
  </xdr:oneCellAnchor>
  <xdr:oneCellAnchor>
    <xdr:from>
      <xdr:col>1</xdr:col>
      <xdr:colOff>0</xdr:colOff>
      <xdr:row>589</xdr:row>
      <xdr:rowOff>28575</xdr:rowOff>
    </xdr:from>
    <xdr:ext cx="1143000" cy="866775"/>
    <xdr:pic>
      <xdr:nvPicPr>
        <xdr:cNvPr id="21" name="Picture 1"/>
        <xdr:cNvPicPr/>
      </xdr:nvPicPr>
      <xdr:blipFill>
        <a:blip xmlns:r="http://schemas.openxmlformats.org/officeDocument/2006/relationships" r:embed="rId1"/>
        <a:stretch>
          <a:fillRect/>
        </a:stretch>
      </xdr:blipFill>
      <xdr:spPr>
        <a:xfrm>
          <a:off x="38100" y="148753830"/>
          <a:ext cx="1143000" cy="866775"/>
        </a:xfrm>
        <a:prstGeom prst="rect">
          <a:avLst/>
        </a:prstGeom>
        <a:noFill/>
      </xdr:spPr>
    </xdr:pic>
    <xdr:clientData/>
  </xdr:oneCellAnchor>
  <xdr:oneCellAnchor>
    <xdr:from>
      <xdr:col>1</xdr:col>
      <xdr:colOff>0</xdr:colOff>
      <xdr:row>620</xdr:row>
      <xdr:rowOff>28575</xdr:rowOff>
    </xdr:from>
    <xdr:ext cx="1143000" cy="866775"/>
    <xdr:pic>
      <xdr:nvPicPr>
        <xdr:cNvPr id="22" name="Picture 1"/>
        <xdr:cNvPicPr/>
      </xdr:nvPicPr>
      <xdr:blipFill>
        <a:blip xmlns:r="http://schemas.openxmlformats.org/officeDocument/2006/relationships" r:embed="rId1"/>
        <a:stretch>
          <a:fillRect/>
        </a:stretch>
      </xdr:blipFill>
      <xdr:spPr>
        <a:xfrm>
          <a:off x="38100" y="156581475"/>
          <a:ext cx="1143000" cy="866775"/>
        </a:xfrm>
        <a:prstGeom prst="rect">
          <a:avLst/>
        </a:prstGeom>
        <a:noFill/>
      </xdr:spPr>
    </xdr:pic>
    <xdr:clientData/>
  </xdr:oneCellAnchor>
  <xdr:oneCellAnchor>
    <xdr:from>
      <xdr:col>1</xdr:col>
      <xdr:colOff>0</xdr:colOff>
      <xdr:row>651</xdr:row>
      <xdr:rowOff>28575</xdr:rowOff>
    </xdr:from>
    <xdr:ext cx="1143000" cy="866775"/>
    <xdr:pic>
      <xdr:nvPicPr>
        <xdr:cNvPr id="23" name="Picture 1"/>
        <xdr:cNvPicPr/>
      </xdr:nvPicPr>
      <xdr:blipFill>
        <a:blip xmlns:r="http://schemas.openxmlformats.org/officeDocument/2006/relationships" r:embed="rId1"/>
        <a:stretch>
          <a:fillRect/>
        </a:stretch>
      </xdr:blipFill>
      <xdr:spPr>
        <a:xfrm>
          <a:off x="38100" y="164409120"/>
          <a:ext cx="1143000" cy="866775"/>
        </a:xfrm>
        <a:prstGeom prst="rect">
          <a:avLst/>
        </a:prstGeom>
        <a:noFill/>
      </xdr:spPr>
    </xdr:pic>
    <xdr:clientData/>
  </xdr:oneCellAnchor>
  <xdr:oneCellAnchor>
    <xdr:from>
      <xdr:col>1</xdr:col>
      <xdr:colOff>0</xdr:colOff>
      <xdr:row>682</xdr:row>
      <xdr:rowOff>28575</xdr:rowOff>
    </xdr:from>
    <xdr:ext cx="1143000" cy="866775"/>
    <xdr:pic>
      <xdr:nvPicPr>
        <xdr:cNvPr id="24" name="Picture 1"/>
        <xdr:cNvPicPr/>
      </xdr:nvPicPr>
      <xdr:blipFill>
        <a:blip xmlns:r="http://schemas.openxmlformats.org/officeDocument/2006/relationships" r:embed="rId1"/>
        <a:stretch>
          <a:fillRect/>
        </a:stretch>
      </xdr:blipFill>
      <xdr:spPr>
        <a:xfrm>
          <a:off x="38100" y="172236765"/>
          <a:ext cx="1143000" cy="866775"/>
        </a:xfrm>
        <a:prstGeom prst="rect">
          <a:avLst/>
        </a:prstGeom>
        <a:noFill/>
      </xdr:spPr>
    </xdr:pic>
    <xdr:clientData/>
  </xdr:oneCellAnchor>
  <xdr:oneCellAnchor>
    <xdr:from>
      <xdr:col>1</xdr:col>
      <xdr:colOff>0</xdr:colOff>
      <xdr:row>713</xdr:row>
      <xdr:rowOff>28575</xdr:rowOff>
    </xdr:from>
    <xdr:ext cx="1143000" cy="866775"/>
    <xdr:pic>
      <xdr:nvPicPr>
        <xdr:cNvPr id="25" name="Picture 1"/>
        <xdr:cNvPicPr/>
      </xdr:nvPicPr>
      <xdr:blipFill>
        <a:blip xmlns:r="http://schemas.openxmlformats.org/officeDocument/2006/relationships" r:embed="rId1"/>
        <a:stretch>
          <a:fillRect/>
        </a:stretch>
      </xdr:blipFill>
      <xdr:spPr>
        <a:xfrm>
          <a:off x="38100" y="180064410"/>
          <a:ext cx="1143000" cy="866775"/>
        </a:xfrm>
        <a:prstGeom prst="rect">
          <a:avLst/>
        </a:prstGeom>
        <a:noFill/>
      </xdr:spPr>
    </xdr:pic>
    <xdr:clientData/>
  </xdr:oneCellAnchor>
  <xdr:oneCellAnchor>
    <xdr:from>
      <xdr:col>1</xdr:col>
      <xdr:colOff>0</xdr:colOff>
      <xdr:row>744</xdr:row>
      <xdr:rowOff>28575</xdr:rowOff>
    </xdr:from>
    <xdr:ext cx="1143000" cy="866775"/>
    <xdr:pic>
      <xdr:nvPicPr>
        <xdr:cNvPr id="26" name="Picture 1"/>
        <xdr:cNvPicPr/>
      </xdr:nvPicPr>
      <xdr:blipFill>
        <a:blip xmlns:r="http://schemas.openxmlformats.org/officeDocument/2006/relationships" r:embed="rId1"/>
        <a:stretch>
          <a:fillRect/>
        </a:stretch>
      </xdr:blipFill>
      <xdr:spPr>
        <a:xfrm>
          <a:off x="38100" y="187892055"/>
          <a:ext cx="1143000" cy="866775"/>
        </a:xfrm>
        <a:prstGeom prst="rect">
          <a:avLst/>
        </a:prstGeom>
        <a:noFill/>
      </xdr:spPr>
    </xdr:pic>
    <xdr:clientData/>
  </xdr:oneCellAnchor>
  <xdr:oneCellAnchor>
    <xdr:from>
      <xdr:col>1</xdr:col>
      <xdr:colOff>0</xdr:colOff>
      <xdr:row>775</xdr:row>
      <xdr:rowOff>28575</xdr:rowOff>
    </xdr:from>
    <xdr:ext cx="1143000" cy="866775"/>
    <xdr:pic>
      <xdr:nvPicPr>
        <xdr:cNvPr id="27" name="Picture 1"/>
        <xdr:cNvPicPr/>
      </xdr:nvPicPr>
      <xdr:blipFill>
        <a:blip xmlns:r="http://schemas.openxmlformats.org/officeDocument/2006/relationships" r:embed="rId1"/>
        <a:stretch>
          <a:fillRect/>
        </a:stretch>
      </xdr:blipFill>
      <xdr:spPr>
        <a:xfrm>
          <a:off x="38100" y="195719700"/>
          <a:ext cx="1143000" cy="866775"/>
        </a:xfrm>
        <a:prstGeom prst="rect">
          <a:avLst/>
        </a:prstGeom>
        <a:noFill/>
      </xdr:spPr>
    </xdr:pic>
    <xdr:clientData/>
  </xdr:oneCellAnchor>
  <xdr:oneCellAnchor>
    <xdr:from>
      <xdr:col>1</xdr:col>
      <xdr:colOff>0</xdr:colOff>
      <xdr:row>806</xdr:row>
      <xdr:rowOff>28575</xdr:rowOff>
    </xdr:from>
    <xdr:ext cx="1143000" cy="866775"/>
    <xdr:pic>
      <xdr:nvPicPr>
        <xdr:cNvPr id="28" name="Picture 1"/>
        <xdr:cNvPicPr/>
      </xdr:nvPicPr>
      <xdr:blipFill>
        <a:blip xmlns:r="http://schemas.openxmlformats.org/officeDocument/2006/relationships" r:embed="rId1"/>
        <a:stretch>
          <a:fillRect/>
        </a:stretch>
      </xdr:blipFill>
      <xdr:spPr>
        <a:xfrm>
          <a:off x="38100" y="203547345"/>
          <a:ext cx="1143000" cy="866775"/>
        </a:xfrm>
        <a:prstGeom prst="rect">
          <a:avLst/>
        </a:prstGeom>
        <a:noFill/>
      </xdr:spPr>
    </xdr:pic>
    <xdr:clientData/>
  </xdr:oneCellAnchor>
  <xdr:oneCellAnchor>
    <xdr:from>
      <xdr:col>1</xdr:col>
      <xdr:colOff>0</xdr:colOff>
      <xdr:row>837</xdr:row>
      <xdr:rowOff>28575</xdr:rowOff>
    </xdr:from>
    <xdr:ext cx="1143000" cy="866775"/>
    <xdr:pic>
      <xdr:nvPicPr>
        <xdr:cNvPr id="29" name="Picture 1"/>
        <xdr:cNvPicPr/>
      </xdr:nvPicPr>
      <xdr:blipFill>
        <a:blip xmlns:r="http://schemas.openxmlformats.org/officeDocument/2006/relationships" r:embed="rId1"/>
        <a:stretch>
          <a:fillRect/>
        </a:stretch>
      </xdr:blipFill>
      <xdr:spPr>
        <a:xfrm>
          <a:off x="38100" y="211374990"/>
          <a:ext cx="1143000" cy="866775"/>
        </a:xfrm>
        <a:prstGeom prst="rect">
          <a:avLst/>
        </a:prstGeom>
        <a:noFill/>
      </xdr:spPr>
    </xdr:pic>
    <xdr:clientData/>
  </xdr:oneCellAnchor>
  <xdr:oneCellAnchor>
    <xdr:from>
      <xdr:col>1</xdr:col>
      <xdr:colOff>0</xdr:colOff>
      <xdr:row>868</xdr:row>
      <xdr:rowOff>28575</xdr:rowOff>
    </xdr:from>
    <xdr:ext cx="1143000" cy="866775"/>
    <xdr:pic>
      <xdr:nvPicPr>
        <xdr:cNvPr id="30" name="Picture 1"/>
        <xdr:cNvPicPr/>
      </xdr:nvPicPr>
      <xdr:blipFill>
        <a:blip xmlns:r="http://schemas.openxmlformats.org/officeDocument/2006/relationships" r:embed="rId1"/>
        <a:stretch>
          <a:fillRect/>
        </a:stretch>
      </xdr:blipFill>
      <xdr:spPr>
        <a:xfrm>
          <a:off x="38100" y="219202635"/>
          <a:ext cx="1143000" cy="866775"/>
        </a:xfrm>
        <a:prstGeom prst="rect">
          <a:avLst/>
        </a:prstGeom>
        <a:noFill/>
      </xdr:spPr>
    </xdr:pic>
    <xdr:clientData/>
  </xdr:oneCellAnchor>
  <xdr:oneCellAnchor>
    <xdr:from>
      <xdr:col>1</xdr:col>
      <xdr:colOff>0</xdr:colOff>
      <xdr:row>899</xdr:row>
      <xdr:rowOff>28575</xdr:rowOff>
    </xdr:from>
    <xdr:ext cx="1143000" cy="866775"/>
    <xdr:pic>
      <xdr:nvPicPr>
        <xdr:cNvPr id="31" name="Picture 1"/>
        <xdr:cNvPicPr/>
      </xdr:nvPicPr>
      <xdr:blipFill>
        <a:blip xmlns:r="http://schemas.openxmlformats.org/officeDocument/2006/relationships" r:embed="rId1"/>
        <a:stretch>
          <a:fillRect/>
        </a:stretch>
      </xdr:blipFill>
      <xdr:spPr>
        <a:xfrm>
          <a:off x="38100" y="227030280"/>
          <a:ext cx="1143000" cy="866775"/>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19050</xdr:colOff>
      <xdr:row>0</xdr:row>
      <xdr:rowOff>0</xdr:rowOff>
    </xdr:from>
    <xdr:to>
      <xdr:col>2</xdr:col>
      <xdr:colOff>333375</xdr:colOff>
      <xdr:row>4</xdr:row>
      <xdr:rowOff>171450</xdr:rowOff>
    </xdr:to>
    <xdr:pic>
      <xdr:nvPicPr>
        <xdr:cNvPr id="3" name="Picture 1"/>
        <xdr:cNvPicPr/>
      </xdr:nvPicPr>
      <xdr:blipFill>
        <a:blip xmlns:r="http://schemas.openxmlformats.org/officeDocument/2006/relationships" r:embed="rId1"/>
        <a:srcRect/>
        <a:stretch>
          <a:fillRect/>
        </a:stretch>
      </xdr:blipFill>
      <xdr:spPr>
        <a:xfrm>
          <a:off x="19050" y="0"/>
          <a:ext cx="1143000" cy="866775"/>
        </a:xfrm>
        <a:prstGeom prst="rect">
          <a:avLst/>
        </a:prstGeom>
        <a:noFill/>
      </xdr:spPr>
    </xdr:pic>
    <xdr:clientData/>
  </xdr:twoCellAnchor>
  <xdr:twoCellAnchor editAs="oneCell">
    <xdr:from>
      <xdr:col>12</xdr:col>
      <xdr:colOff>638175</xdr:colOff>
      <xdr:row>3</xdr:row>
      <xdr:rowOff>209550</xdr:rowOff>
    </xdr:from>
    <xdr:to>
      <xdr:col>14</xdr:col>
      <xdr:colOff>770980</xdr:colOff>
      <xdr:row>7</xdr:row>
      <xdr:rowOff>32707</xdr:rowOff>
    </xdr:to>
    <xdr:pic>
      <xdr:nvPicPr>
        <xdr:cNvPr id="4" name="Picture 1"/>
        <xdr:cNvPicPr>
          <a:picLocks noChangeAspect="1" noChangeArrowheads="1"/>
        </xdr:cNvPicPr>
      </xdr:nvPicPr>
      <xdr:blipFill>
        <a:blip xmlns:r="http://schemas.openxmlformats.org/officeDocument/2006/relationships" r:embed="rId2"/>
        <a:srcRect/>
        <a:stretch>
          <a:fillRect/>
        </a:stretch>
      </xdr:blipFill>
      <xdr:spPr>
        <a:xfrm>
          <a:off x="8058150" y="666750"/>
          <a:ext cx="1761490" cy="603885"/>
        </a:xfrm>
        <a:prstGeom prst="rect">
          <a:avLst/>
        </a:prstGeom>
        <a:noFill/>
        <a:ln w="9525">
          <a:miter lim="800000"/>
          <a:headEnd/>
          <a:tailEnd/>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8:I192"/>
  <sheetViews>
    <sheetView showGridLines="0" tabSelected="1" topLeftCell="A62" workbookViewId="0">
      <selection activeCell="G80" sqref="G80:I80"/>
    </sheetView>
  </sheetViews>
  <sheetFormatPr baseColWidth="10" defaultColWidth="11" defaultRowHeight="12"/>
  <cols>
    <col min="1" max="1" width="19.6640625" customWidth="1"/>
    <col min="2" max="2" width="4.1640625" customWidth="1"/>
    <col min="3" max="3" width="21.5" customWidth="1"/>
    <col min="4" max="4" width="6.1640625" customWidth="1"/>
    <col min="5" max="5" width="8.6640625" customWidth="1"/>
    <col min="6" max="6" width="29.5" customWidth="1"/>
    <col min="7" max="7" width="13.1640625" customWidth="1"/>
    <col min="8" max="8" width="9.33203125" customWidth="1"/>
    <col min="9" max="9" width="11.5" customWidth="1"/>
    <col min="10" max="10" width="11" customWidth="1"/>
    <col min="12" max="12" width="5.83203125" customWidth="1"/>
    <col min="15" max="15" width="9.6640625" customWidth="1"/>
  </cols>
  <sheetData>
    <row r="8" spans="2:7" ht="23.25" customHeight="1">
      <c r="B8" s="77" t="s">
        <v>0</v>
      </c>
      <c r="C8" s="77"/>
      <c r="D8" s="77"/>
      <c r="E8" s="77"/>
      <c r="F8" s="77"/>
      <c r="G8" s="77"/>
    </row>
    <row r="9" spans="2:7" ht="23.25" customHeight="1">
      <c r="B9" s="77" t="s">
        <v>1</v>
      </c>
      <c r="C9" s="77"/>
      <c r="D9" s="77"/>
      <c r="E9" s="77"/>
      <c r="F9" s="77"/>
      <c r="G9" s="77"/>
    </row>
    <row r="62" spans="1:9" ht="75.75" customHeight="1">
      <c r="A62" s="43"/>
      <c r="B62" s="78" t="s">
        <v>2</v>
      </c>
      <c r="C62" s="79"/>
      <c r="D62" s="79"/>
      <c r="E62" s="79"/>
      <c r="F62" s="80"/>
      <c r="G62" s="44" t="s">
        <v>3</v>
      </c>
      <c r="H62" s="81"/>
      <c r="I62" s="81"/>
    </row>
    <row r="64" spans="1:9" ht="15.75">
      <c r="A64" s="45" t="s">
        <v>4</v>
      </c>
      <c r="B64" s="46"/>
      <c r="C64" s="47"/>
      <c r="D64" s="47"/>
      <c r="E64" s="47"/>
      <c r="F64" s="47"/>
      <c r="G64" s="47"/>
      <c r="H64" s="47"/>
      <c r="I64" s="48"/>
    </row>
    <row r="65" spans="1:9">
      <c r="A65" s="49"/>
      <c r="B65" s="50"/>
      <c r="C65" s="50"/>
      <c r="D65" s="51"/>
      <c r="I65" s="55"/>
    </row>
    <row r="66" spans="1:9" ht="15" customHeight="1">
      <c r="A66" s="52" t="s">
        <v>5</v>
      </c>
      <c r="B66" s="53"/>
      <c r="C66" s="54"/>
      <c r="D66" s="55"/>
      <c r="E66" s="56" t="s">
        <v>6</v>
      </c>
      <c r="F66" s="57"/>
      <c r="I66" s="55"/>
    </row>
    <row r="67" spans="1:9" ht="11.25" customHeight="1">
      <c r="A67" s="58"/>
      <c r="D67" s="55"/>
      <c r="E67" s="148" t="s">
        <v>7</v>
      </c>
      <c r="F67" s="150"/>
      <c r="I67" s="55"/>
    </row>
    <row r="68" spans="1:9" ht="11.25" customHeight="1">
      <c r="A68" s="52" t="s">
        <v>8</v>
      </c>
      <c r="B68" s="53"/>
      <c r="D68" s="55"/>
      <c r="E68" s="148"/>
      <c r="F68" s="151"/>
      <c r="I68" s="55"/>
    </row>
    <row r="69" spans="1:9" ht="11.25" customHeight="1">
      <c r="A69" s="152"/>
      <c r="B69" s="153"/>
      <c r="C69" s="153"/>
      <c r="D69" s="55"/>
      <c r="E69" s="148" t="s">
        <v>9</v>
      </c>
      <c r="F69" s="150"/>
      <c r="I69" s="55"/>
    </row>
    <row r="70" spans="1:9" ht="11.25" customHeight="1">
      <c r="A70" s="154"/>
      <c r="B70" s="155"/>
      <c r="C70" s="155"/>
      <c r="D70" s="59"/>
      <c r="E70" s="149"/>
      <c r="F70" s="151"/>
      <c r="G70" s="60"/>
      <c r="H70" s="60"/>
      <c r="I70" s="59"/>
    </row>
    <row r="71" spans="1:9" ht="15.75">
      <c r="A71" s="45" t="s">
        <v>10</v>
      </c>
      <c r="B71" s="46"/>
      <c r="C71" s="61"/>
      <c r="D71" s="61"/>
      <c r="E71" s="61"/>
      <c r="F71" s="61"/>
      <c r="G71" s="61"/>
      <c r="H71" s="61"/>
      <c r="I71" s="67"/>
    </row>
    <row r="72" spans="1:9" ht="18" customHeight="1">
      <c r="A72" s="82" t="s">
        <v>11</v>
      </c>
      <c r="B72" s="83"/>
      <c r="C72" s="84"/>
      <c r="D72" s="85"/>
      <c r="E72" s="85"/>
      <c r="F72" s="62" t="s">
        <v>12</v>
      </c>
      <c r="G72" s="86"/>
      <c r="H72" s="87"/>
      <c r="I72" s="68" t="str">
        <f>IF(G72&lt;&gt;"",IF(AND(AND(AND(CODE(RIGHT(G72,1))&gt;=65,CODE(RIGHT(G72,1))&lt;=90),NOT(ISERROR(_xlfn.NUMBERVALUE(LEFT(G72,7))))),ISERROR((FIND(" ",G72)))),"Correcte","Erroné"),"")</f>
        <v/>
      </c>
    </row>
    <row r="73" spans="1:9" ht="18" customHeight="1">
      <c r="A73" s="82" t="s">
        <v>13</v>
      </c>
      <c r="B73" s="83"/>
      <c r="C73" s="84"/>
      <c r="D73" s="85"/>
      <c r="E73" s="85"/>
      <c r="F73" s="85"/>
      <c r="G73" s="85"/>
      <c r="H73" s="85"/>
      <c r="I73" s="85"/>
    </row>
    <row r="74" spans="1:9" ht="18" customHeight="1">
      <c r="A74" s="82" t="s">
        <v>14</v>
      </c>
      <c r="B74" s="83"/>
      <c r="C74" s="84"/>
      <c r="D74" s="85"/>
      <c r="E74" s="85"/>
      <c r="F74" s="85"/>
      <c r="G74" s="85"/>
      <c r="H74" s="85"/>
      <c r="I74" s="85"/>
    </row>
    <row r="75" spans="1:9" ht="18" customHeight="1">
      <c r="A75" s="82" t="s">
        <v>15</v>
      </c>
      <c r="B75" s="83"/>
      <c r="C75" s="88"/>
      <c r="D75" s="89"/>
      <c r="E75" s="89"/>
      <c r="F75" s="62" t="s">
        <v>16</v>
      </c>
      <c r="G75" s="84"/>
      <c r="H75" s="85"/>
      <c r="I75" s="85"/>
    </row>
    <row r="76" spans="1:9" ht="18" customHeight="1">
      <c r="A76" s="82" t="s">
        <v>17</v>
      </c>
      <c r="B76" s="83"/>
      <c r="C76" s="88"/>
      <c r="D76" s="89"/>
      <c r="E76" s="89"/>
      <c r="F76" s="62" t="s">
        <v>18</v>
      </c>
      <c r="G76" s="85"/>
      <c r="H76" s="85"/>
      <c r="I76" s="85"/>
    </row>
    <row r="77" spans="1:9" ht="18" customHeight="1">
      <c r="A77" s="82" t="s">
        <v>19</v>
      </c>
      <c r="B77" s="83"/>
      <c r="C77" s="89"/>
      <c r="D77" s="89"/>
      <c r="E77" s="89"/>
      <c r="F77" s="62" t="s">
        <v>20</v>
      </c>
      <c r="G77" s="90"/>
      <c r="H77" s="85"/>
      <c r="I77" s="85"/>
    </row>
    <row r="78" spans="1:9" ht="18" customHeight="1">
      <c r="A78" s="82" t="s">
        <v>21</v>
      </c>
      <c r="B78" s="83"/>
      <c r="C78" s="89"/>
      <c r="D78" s="89"/>
      <c r="E78" s="89"/>
      <c r="F78" s="62" t="s">
        <v>22</v>
      </c>
      <c r="G78" s="85"/>
      <c r="H78" s="85"/>
      <c r="I78" s="85"/>
    </row>
    <row r="79" spans="1:9" ht="18" customHeight="1">
      <c r="A79" s="91" t="s">
        <v>23</v>
      </c>
      <c r="B79" s="92"/>
      <c r="C79" s="92"/>
      <c r="D79" s="92"/>
      <c r="E79" s="93"/>
      <c r="F79" s="94"/>
      <c r="G79" s="95"/>
      <c r="H79" s="95"/>
      <c r="I79" s="96"/>
    </row>
    <row r="80" spans="1:9" ht="20.25" customHeight="1">
      <c r="A80" s="97" t="s">
        <v>24</v>
      </c>
      <c r="B80" s="98"/>
      <c r="C80" s="98"/>
      <c r="D80" s="98"/>
      <c r="E80" s="98"/>
      <c r="F80" s="99"/>
      <c r="G80" s="100" t="s">
        <v>25</v>
      </c>
      <c r="H80" s="101"/>
      <c r="I80" s="102"/>
    </row>
    <row r="82" spans="1:9" ht="15.75">
      <c r="A82" s="45" t="s">
        <v>26</v>
      </c>
      <c r="B82" s="46"/>
      <c r="C82" s="47"/>
      <c r="D82" s="47"/>
      <c r="E82" s="47"/>
      <c r="F82" s="47"/>
      <c r="G82" s="47"/>
      <c r="H82" s="47"/>
      <c r="I82" s="48"/>
    </row>
    <row r="83" spans="1:9" ht="4.1500000000000004" customHeight="1">
      <c r="A83" s="58"/>
      <c r="I83" s="55"/>
    </row>
    <row r="84" spans="1:9" ht="12.75">
      <c r="A84" s="103" t="s">
        <v>27</v>
      </c>
      <c r="B84" s="104"/>
      <c r="C84" s="104"/>
      <c r="D84" s="104"/>
      <c r="E84" s="104"/>
      <c r="F84" s="104"/>
      <c r="G84" s="104"/>
      <c r="H84" s="104"/>
      <c r="I84" s="105"/>
    </row>
    <row r="85" spans="1:9" ht="41.45" customHeight="1">
      <c r="A85" s="103" t="s">
        <v>28</v>
      </c>
      <c r="B85" s="104"/>
      <c r="C85" s="104"/>
      <c r="D85" s="104"/>
      <c r="E85" s="104"/>
      <c r="F85" s="104"/>
      <c r="G85" s="104"/>
      <c r="H85" s="104"/>
      <c r="I85" s="105"/>
    </row>
    <row r="86" spans="1:9" ht="41.45" customHeight="1">
      <c r="A86" s="106" t="s">
        <v>29</v>
      </c>
      <c r="B86" s="107"/>
      <c r="C86" s="107"/>
      <c r="D86" s="107"/>
      <c r="E86" s="107"/>
      <c r="F86" s="107"/>
      <c r="G86" s="107"/>
      <c r="H86" s="107"/>
      <c r="I86" s="108"/>
    </row>
    <row r="87" spans="1:9" ht="27" customHeight="1">
      <c r="A87" s="106" t="s">
        <v>30</v>
      </c>
      <c r="B87" s="107"/>
      <c r="C87" s="107"/>
      <c r="D87" s="107"/>
      <c r="E87" s="107"/>
      <c r="F87" s="107"/>
      <c r="G87" s="107"/>
      <c r="H87" s="107"/>
      <c r="I87" s="108"/>
    </row>
    <row r="88" spans="1:9" ht="27.6" customHeight="1">
      <c r="A88" s="103" t="s">
        <v>31</v>
      </c>
      <c r="B88" s="104"/>
      <c r="C88" s="104"/>
      <c r="D88" s="104"/>
      <c r="E88" s="104"/>
      <c r="F88" s="104"/>
      <c r="G88" s="104"/>
      <c r="H88" s="104"/>
      <c r="I88" s="105"/>
    </row>
    <row r="89" spans="1:9" ht="16.149999999999999" customHeight="1">
      <c r="A89" s="103" t="s">
        <v>32</v>
      </c>
      <c r="B89" s="104"/>
      <c r="C89" s="104"/>
      <c r="D89" s="104"/>
      <c r="E89" s="104"/>
      <c r="F89" s="104"/>
      <c r="G89" s="104"/>
      <c r="H89" s="104"/>
      <c r="I89" s="105"/>
    </row>
    <row r="90" spans="1:9" ht="30.6" customHeight="1">
      <c r="A90" s="103" t="s">
        <v>33</v>
      </c>
      <c r="B90" s="104"/>
      <c r="C90" s="104"/>
      <c r="D90" s="104"/>
      <c r="E90" s="104"/>
      <c r="F90" s="104"/>
      <c r="G90" s="104"/>
      <c r="H90" s="104"/>
      <c r="I90" s="105"/>
    </row>
    <row r="91" spans="1:9" ht="39.6" customHeight="1">
      <c r="A91" s="103" t="s">
        <v>34</v>
      </c>
      <c r="B91" s="104"/>
      <c r="C91" s="104"/>
      <c r="D91" s="104"/>
      <c r="E91" s="104"/>
      <c r="F91" s="104"/>
      <c r="G91" s="104"/>
      <c r="H91" s="104"/>
      <c r="I91" s="105"/>
    </row>
    <row r="92" spans="1:9" ht="28.5" customHeight="1">
      <c r="A92" s="106" t="s">
        <v>35</v>
      </c>
      <c r="B92" s="107"/>
      <c r="C92" s="107"/>
      <c r="D92" s="107"/>
      <c r="E92" s="107"/>
      <c r="F92" s="107"/>
      <c r="G92" s="107"/>
      <c r="H92" s="107"/>
      <c r="I92" s="108"/>
    </row>
    <row r="93" spans="1:9" ht="26.45" customHeight="1">
      <c r="A93" s="106" t="s">
        <v>36</v>
      </c>
      <c r="B93" s="107"/>
      <c r="C93" s="107"/>
      <c r="D93" s="107"/>
      <c r="E93" s="107"/>
      <c r="F93" s="107"/>
      <c r="G93" s="107"/>
      <c r="H93" s="107"/>
      <c r="I93" s="108"/>
    </row>
    <row r="94" spans="1:9" ht="32.450000000000003" customHeight="1">
      <c r="A94" s="106" t="s">
        <v>37</v>
      </c>
      <c r="B94" s="107"/>
      <c r="C94" s="107"/>
      <c r="D94" s="107"/>
      <c r="E94" s="107"/>
      <c r="F94" s="107"/>
      <c r="G94" s="107"/>
      <c r="H94" s="107"/>
      <c r="I94" s="108"/>
    </row>
    <row r="95" spans="1:9" ht="30.6" customHeight="1">
      <c r="A95" s="106"/>
      <c r="B95" s="107"/>
      <c r="C95" s="107"/>
      <c r="D95" s="107"/>
      <c r="E95" s="107"/>
      <c r="F95" s="107"/>
      <c r="G95" s="107"/>
      <c r="H95" s="107"/>
      <c r="I95" s="108"/>
    </row>
    <row r="96" spans="1:9" ht="3.6" customHeight="1">
      <c r="A96" s="63"/>
      <c r="B96" s="64"/>
      <c r="C96" s="64"/>
      <c r="D96" s="64"/>
      <c r="E96" s="64"/>
      <c r="F96" s="64"/>
      <c r="G96" s="64"/>
      <c r="H96" s="64"/>
      <c r="I96" s="69"/>
    </row>
    <row r="97" spans="1:9" ht="10.9" customHeight="1"/>
    <row r="98" spans="1:9" ht="8.25" customHeight="1"/>
    <row r="99" spans="1:9" ht="6.75" customHeight="1"/>
    <row r="100" spans="1:9" ht="15" customHeight="1">
      <c r="C100" s="109" t="s">
        <v>38</v>
      </c>
      <c r="D100" s="109"/>
      <c r="E100" s="109"/>
      <c r="F100" s="109"/>
    </row>
    <row r="101" spans="1:9" ht="15.75" customHeight="1">
      <c r="C101" s="65"/>
      <c r="D101" s="65"/>
      <c r="E101" s="65"/>
      <c r="F101" s="65"/>
    </row>
    <row r="102" spans="1:9" ht="75.75" customHeight="1">
      <c r="A102" s="43"/>
      <c r="B102" s="78" t="s">
        <v>39</v>
      </c>
      <c r="C102" s="79"/>
      <c r="D102" s="79"/>
      <c r="E102" s="79"/>
      <c r="F102" s="80"/>
      <c r="G102" s="44" t="s">
        <v>40</v>
      </c>
      <c r="H102" s="81"/>
      <c r="I102" s="81"/>
    </row>
    <row r="104" spans="1:9" ht="15.75">
      <c r="A104" s="66" t="s">
        <v>41</v>
      </c>
      <c r="B104" s="46"/>
      <c r="C104" s="47"/>
      <c r="D104" s="47"/>
      <c r="E104" s="47"/>
      <c r="F104" s="47"/>
      <c r="G104" s="47"/>
      <c r="H104" s="47"/>
      <c r="I104" s="48"/>
    </row>
    <row r="105" spans="1:9" ht="2.4500000000000002" customHeight="1">
      <c r="A105" s="58"/>
      <c r="I105" s="55"/>
    </row>
    <row r="106" spans="1:9" ht="26.45" customHeight="1">
      <c r="A106" s="110" t="s">
        <v>42</v>
      </c>
      <c r="B106" s="111"/>
      <c r="C106" s="111"/>
      <c r="D106" s="111"/>
      <c r="E106" s="111"/>
      <c r="F106" s="111"/>
      <c r="G106" s="111"/>
      <c r="H106" s="111"/>
      <c r="I106" s="112"/>
    </row>
    <row r="107" spans="1:9" ht="30.6" customHeight="1">
      <c r="A107" s="113" t="s">
        <v>43</v>
      </c>
      <c r="B107" s="111"/>
      <c r="C107" s="111"/>
      <c r="D107" s="111"/>
      <c r="E107" s="111"/>
      <c r="F107" s="111"/>
      <c r="G107" s="111"/>
      <c r="H107" s="111"/>
      <c r="I107" s="112"/>
    </row>
    <row r="108" spans="1:9" ht="33.6" customHeight="1">
      <c r="A108" s="110" t="s">
        <v>44</v>
      </c>
      <c r="B108" s="111"/>
      <c r="C108" s="111"/>
      <c r="D108" s="111"/>
      <c r="E108" s="111"/>
      <c r="F108" s="111"/>
      <c r="G108" s="111"/>
      <c r="H108" s="111"/>
      <c r="I108" s="112"/>
    </row>
    <row r="109" spans="1:9" ht="29.25" customHeight="1">
      <c r="A109" s="110" t="s">
        <v>45</v>
      </c>
      <c r="B109" s="111"/>
      <c r="C109" s="111"/>
      <c r="D109" s="111"/>
      <c r="E109" s="111"/>
      <c r="F109" s="111"/>
      <c r="G109" s="111"/>
      <c r="H109" s="111"/>
      <c r="I109" s="112"/>
    </row>
    <row r="110" spans="1:9" ht="46.9" customHeight="1">
      <c r="A110" s="114" t="s">
        <v>46</v>
      </c>
      <c r="B110" s="115"/>
      <c r="C110" s="115"/>
      <c r="D110" s="115"/>
      <c r="E110" s="115"/>
      <c r="F110" s="115"/>
      <c r="G110" s="115"/>
      <c r="H110" s="115"/>
      <c r="I110" s="116"/>
    </row>
    <row r="111" spans="1:9" ht="28.15" customHeight="1">
      <c r="A111" s="114" t="s">
        <v>47</v>
      </c>
      <c r="B111" s="115"/>
      <c r="C111" s="115"/>
      <c r="D111" s="115"/>
      <c r="E111" s="115"/>
      <c r="F111" s="115"/>
      <c r="G111" s="115"/>
      <c r="H111" s="115"/>
      <c r="I111" s="116"/>
    </row>
    <row r="112" spans="1:9" ht="18" customHeight="1">
      <c r="A112" s="117" t="s">
        <v>48</v>
      </c>
      <c r="B112" s="115"/>
      <c r="C112" s="115"/>
      <c r="D112" s="115"/>
      <c r="E112" s="115"/>
      <c r="F112" s="115"/>
      <c r="G112" s="115"/>
      <c r="H112" s="115"/>
      <c r="I112" s="116"/>
    </row>
    <row r="113" spans="1:9" ht="15.6" customHeight="1">
      <c r="A113" s="110" t="s">
        <v>49</v>
      </c>
      <c r="B113" s="111"/>
      <c r="C113" s="111"/>
      <c r="D113" s="111"/>
      <c r="E113" s="111"/>
      <c r="F113" s="111"/>
      <c r="G113" s="111"/>
      <c r="H113" s="111"/>
      <c r="I113" s="112"/>
    </row>
    <row r="114" spans="1:9" ht="17.45" customHeight="1">
      <c r="A114" s="114" t="s">
        <v>50</v>
      </c>
      <c r="B114" s="115"/>
      <c r="C114" s="115"/>
      <c r="D114" s="115"/>
      <c r="E114" s="115"/>
      <c r="F114" s="115"/>
      <c r="G114" s="115"/>
      <c r="H114" s="115"/>
      <c r="I114" s="116"/>
    </row>
    <row r="115" spans="1:9" ht="27.6" customHeight="1">
      <c r="A115" s="118" t="s">
        <v>51</v>
      </c>
      <c r="B115" s="119"/>
      <c r="C115" s="119"/>
      <c r="D115" s="119"/>
      <c r="E115" s="119"/>
      <c r="F115" s="119"/>
      <c r="G115" s="119"/>
      <c r="H115" s="119"/>
      <c r="I115" s="120"/>
    </row>
    <row r="116" spans="1:9" ht="28.9" customHeight="1">
      <c r="A116" s="110" t="s">
        <v>52</v>
      </c>
      <c r="B116" s="111"/>
      <c r="C116" s="111"/>
      <c r="D116" s="111"/>
      <c r="E116" s="111"/>
      <c r="F116" s="111"/>
      <c r="G116" s="111"/>
      <c r="H116" s="111"/>
      <c r="I116" s="112"/>
    </row>
    <row r="117" spans="1:9" ht="28.9" customHeight="1">
      <c r="A117" s="114" t="s">
        <v>53</v>
      </c>
      <c r="B117" s="115"/>
      <c r="C117" s="115"/>
      <c r="D117" s="115"/>
      <c r="E117" s="115"/>
      <c r="F117" s="115"/>
      <c r="G117" s="115"/>
      <c r="H117" s="115"/>
      <c r="I117" s="116"/>
    </row>
    <row r="118" spans="1:9" ht="28.15" customHeight="1">
      <c r="A118" s="110" t="s">
        <v>54</v>
      </c>
      <c r="B118" s="111"/>
      <c r="C118" s="111"/>
      <c r="D118" s="111"/>
      <c r="E118" s="111"/>
      <c r="F118" s="111"/>
      <c r="G118" s="111"/>
      <c r="H118" s="111"/>
      <c r="I118" s="112"/>
    </row>
    <row r="119" spans="1:9" ht="17.45" customHeight="1">
      <c r="A119" s="114" t="s">
        <v>55</v>
      </c>
      <c r="B119" s="115"/>
      <c r="C119" s="115"/>
      <c r="D119" s="115"/>
      <c r="E119" s="115"/>
      <c r="F119" s="115"/>
      <c r="G119" s="115"/>
      <c r="H119" s="115"/>
      <c r="I119" s="116"/>
    </row>
    <row r="120" spans="1:9" ht="26.45" customHeight="1">
      <c r="A120" s="114" t="s">
        <v>56</v>
      </c>
      <c r="B120" s="115"/>
      <c r="C120" s="115"/>
      <c r="D120" s="115"/>
      <c r="E120" s="115"/>
      <c r="F120" s="115"/>
      <c r="G120" s="115"/>
      <c r="H120" s="115"/>
      <c r="I120" s="116"/>
    </row>
    <row r="121" spans="1:9" ht="14.25">
      <c r="A121" s="114" t="s">
        <v>57</v>
      </c>
      <c r="B121" s="115"/>
      <c r="C121" s="115"/>
      <c r="D121" s="115"/>
      <c r="E121" s="115"/>
      <c r="F121" s="115"/>
      <c r="G121" s="115"/>
      <c r="H121" s="115"/>
      <c r="I121" s="116"/>
    </row>
    <row r="122" spans="1:9">
      <c r="A122" s="58"/>
      <c r="F122" s="15"/>
      <c r="G122" s="15"/>
      <c r="I122" s="55"/>
    </row>
    <row r="123" spans="1:9" ht="15.75">
      <c r="A123" s="58"/>
      <c r="C123" s="121"/>
      <c r="D123" s="121"/>
      <c r="E123" s="121"/>
      <c r="F123" s="121"/>
      <c r="G123" s="121"/>
      <c r="I123" s="55"/>
    </row>
    <row r="124" spans="1:9">
      <c r="A124" s="58"/>
      <c r="C124" s="122"/>
      <c r="D124" s="122"/>
      <c r="E124" s="122"/>
      <c r="F124" s="122"/>
      <c r="G124" s="122"/>
      <c r="I124" s="55"/>
    </row>
    <row r="125" spans="1:9">
      <c r="A125" s="58"/>
      <c r="C125" s="15"/>
      <c r="D125" s="15"/>
      <c r="E125" s="15"/>
      <c r="F125" s="15"/>
      <c r="G125" s="15"/>
      <c r="I125" s="55"/>
    </row>
    <row r="126" spans="1:9">
      <c r="A126" s="58"/>
      <c r="C126" s="15"/>
      <c r="D126" s="15"/>
      <c r="E126" s="15"/>
      <c r="F126" s="15"/>
      <c r="G126" s="15"/>
      <c r="I126" s="55"/>
    </row>
    <row r="127" spans="1:9">
      <c r="A127" s="58"/>
      <c r="C127" s="15"/>
      <c r="D127" s="15"/>
      <c r="E127" s="15"/>
      <c r="F127" s="15"/>
      <c r="G127" s="15"/>
      <c r="I127" s="55"/>
    </row>
    <row r="128" spans="1:9">
      <c r="A128" s="58"/>
      <c r="C128" s="15"/>
      <c r="D128" s="15"/>
      <c r="E128" s="15"/>
      <c r="F128" s="15"/>
      <c r="G128" s="15"/>
      <c r="I128" s="55"/>
    </row>
    <row r="129" spans="1:9">
      <c r="A129" s="58"/>
      <c r="C129" s="15"/>
      <c r="D129" s="15"/>
      <c r="E129" s="15"/>
      <c r="F129" s="15"/>
      <c r="G129" s="15"/>
      <c r="I129" s="55"/>
    </row>
    <row r="130" spans="1:9">
      <c r="A130" s="58"/>
      <c r="C130" s="15"/>
      <c r="D130" s="15"/>
      <c r="E130" s="15"/>
      <c r="F130" s="15"/>
      <c r="G130" s="15"/>
      <c r="I130" s="55"/>
    </row>
    <row r="131" spans="1:9">
      <c r="A131" s="58"/>
      <c r="C131" s="15"/>
      <c r="D131" s="15"/>
      <c r="E131" s="15"/>
      <c r="F131" s="15"/>
      <c r="G131" s="15"/>
      <c r="I131" s="55"/>
    </row>
    <row r="132" spans="1:9">
      <c r="A132" s="58"/>
      <c r="C132" s="15"/>
      <c r="D132" s="15"/>
      <c r="E132" s="15"/>
      <c r="F132" s="15"/>
      <c r="G132" s="15"/>
      <c r="I132" s="55"/>
    </row>
    <row r="133" spans="1:9">
      <c r="A133" s="58"/>
      <c r="C133" s="15"/>
      <c r="D133" s="15"/>
      <c r="E133" s="15"/>
      <c r="F133" s="15"/>
      <c r="G133" s="15"/>
      <c r="I133" s="55"/>
    </row>
    <row r="134" spans="1:9">
      <c r="A134" s="58"/>
      <c r="C134" s="15"/>
      <c r="D134" s="15"/>
      <c r="E134" s="15"/>
      <c r="F134" s="15"/>
      <c r="G134" s="15"/>
      <c r="I134" s="55"/>
    </row>
    <row r="135" spans="1:9">
      <c r="A135" s="58"/>
      <c r="I135" s="55"/>
    </row>
    <row r="136" spans="1:9" ht="17.45" customHeight="1">
      <c r="A136" s="58"/>
      <c r="I136" s="55"/>
    </row>
    <row r="137" spans="1:9">
      <c r="A137" s="58"/>
      <c r="I137" s="55"/>
    </row>
    <row r="138" spans="1:9">
      <c r="A138" s="70"/>
      <c r="B138" s="60"/>
      <c r="C138" s="60"/>
      <c r="D138" s="60"/>
      <c r="E138" s="60"/>
      <c r="F138" s="60"/>
      <c r="G138" s="60"/>
      <c r="H138" s="60"/>
      <c r="I138" s="59"/>
    </row>
    <row r="141" spans="1:9">
      <c r="C141" s="109" t="s">
        <v>58</v>
      </c>
      <c r="D141" s="109"/>
      <c r="E141" s="109"/>
      <c r="F141" s="109"/>
    </row>
    <row r="142" spans="1:9">
      <c r="C142" s="109"/>
      <c r="D142" s="109"/>
      <c r="E142" s="109"/>
      <c r="F142" s="109"/>
    </row>
    <row r="143" spans="1:9">
      <c r="C143" s="109"/>
      <c r="D143" s="109"/>
      <c r="E143" s="109"/>
      <c r="F143" s="109"/>
    </row>
    <row r="145" spans="1:9" ht="41.25" customHeight="1">
      <c r="A145" s="123" t="s">
        <v>59</v>
      </c>
      <c r="B145" s="124"/>
      <c r="C145" s="124"/>
      <c r="D145" s="124"/>
      <c r="E145" s="124"/>
      <c r="F145" s="125"/>
      <c r="G145" s="126" t="s">
        <v>60</v>
      </c>
      <c r="H145" s="127"/>
      <c r="I145" s="128"/>
    </row>
    <row r="147" spans="1:9" ht="15.75">
      <c r="A147" s="66" t="s">
        <v>61</v>
      </c>
      <c r="B147" s="46"/>
      <c r="C147" s="47"/>
      <c r="D147" s="47"/>
      <c r="E147" s="47"/>
      <c r="F147" s="47"/>
      <c r="G147" s="47"/>
      <c r="H147" s="47"/>
      <c r="I147" s="48"/>
    </row>
    <row r="149" spans="1:9" ht="31.9" customHeight="1">
      <c r="A149" s="71" t="s">
        <v>62</v>
      </c>
      <c r="B149" s="129" t="s">
        <v>63</v>
      </c>
      <c r="C149" s="130"/>
      <c r="D149" s="131"/>
      <c r="E149" s="132" t="s">
        <v>64</v>
      </c>
      <c r="F149" s="133"/>
      <c r="G149" s="129" t="s">
        <v>65</v>
      </c>
      <c r="H149" s="130"/>
      <c r="I149" s="131"/>
    </row>
    <row r="150" spans="1:9" ht="255" customHeight="1">
      <c r="A150" s="72" t="s">
        <v>66</v>
      </c>
      <c r="B150" s="134" t="s">
        <v>67</v>
      </c>
      <c r="C150" s="135"/>
      <c r="D150" s="136"/>
      <c r="E150" s="134" t="s">
        <v>68</v>
      </c>
      <c r="F150" s="136"/>
      <c r="G150" s="134" t="s">
        <v>69</v>
      </c>
      <c r="H150" s="135"/>
      <c r="I150" s="136"/>
    </row>
    <row r="151" spans="1:9" ht="81" customHeight="1">
      <c r="A151" s="71" t="s">
        <v>70</v>
      </c>
      <c r="B151" s="137" t="s">
        <v>71</v>
      </c>
      <c r="C151" s="138"/>
      <c r="D151" s="139"/>
      <c r="E151" s="140"/>
      <c r="F151" s="141"/>
      <c r="G151" s="137" t="s">
        <v>72</v>
      </c>
      <c r="H151" s="138"/>
      <c r="I151" s="139"/>
    </row>
    <row r="152" spans="1:9" ht="15.75">
      <c r="A152" s="73"/>
      <c r="B152" s="74"/>
      <c r="C152" s="74"/>
      <c r="D152" s="74"/>
      <c r="E152" s="75"/>
      <c r="F152" s="75"/>
      <c r="G152" s="74"/>
      <c r="H152" s="76"/>
      <c r="I152" s="76"/>
    </row>
    <row r="153" spans="1:9" ht="15.75">
      <c r="A153" s="73"/>
      <c r="B153" s="74"/>
      <c r="C153" s="74"/>
      <c r="D153" s="74"/>
      <c r="E153" s="75"/>
      <c r="F153" s="75"/>
      <c r="G153" s="74"/>
      <c r="H153" s="76"/>
      <c r="I153" s="76"/>
    </row>
    <row r="154" spans="1:9" ht="15.75">
      <c r="A154" s="73"/>
      <c r="B154" s="74"/>
      <c r="C154" s="74"/>
      <c r="D154" s="74"/>
      <c r="E154" s="75"/>
      <c r="F154" s="75"/>
      <c r="G154" s="74"/>
      <c r="H154" s="76"/>
      <c r="I154" s="76"/>
    </row>
    <row r="155" spans="1:9" ht="15.75">
      <c r="A155" s="73"/>
      <c r="B155" s="74"/>
      <c r="C155" s="74"/>
      <c r="D155" s="74"/>
      <c r="E155" s="75"/>
      <c r="F155" s="75"/>
      <c r="G155" s="74"/>
      <c r="H155" s="76"/>
      <c r="I155" s="76"/>
    </row>
    <row r="156" spans="1:9" ht="15.75">
      <c r="A156" s="73"/>
      <c r="B156" s="74"/>
      <c r="C156" s="74"/>
      <c r="D156" s="74"/>
      <c r="E156" s="75"/>
      <c r="F156" s="75"/>
      <c r="G156" s="74"/>
      <c r="H156" s="76"/>
      <c r="I156" s="76"/>
    </row>
    <row r="157" spans="1:9" ht="16.899999999999999" customHeight="1">
      <c r="A157" s="73"/>
      <c r="B157" s="74"/>
      <c r="C157" s="74"/>
      <c r="D157" s="74"/>
      <c r="E157" s="75"/>
      <c r="F157" s="75"/>
      <c r="G157" s="74"/>
      <c r="H157" s="76"/>
      <c r="I157" s="76"/>
    </row>
    <row r="158" spans="1:9" ht="15.75">
      <c r="A158" s="73"/>
      <c r="B158" s="74"/>
      <c r="C158" s="74"/>
      <c r="D158" s="74"/>
      <c r="E158" s="75"/>
      <c r="F158" s="75"/>
      <c r="G158" s="74"/>
      <c r="H158" s="76"/>
      <c r="I158" s="76"/>
    </row>
    <row r="159" spans="1:9" ht="15.75">
      <c r="A159" s="73"/>
      <c r="B159" s="74"/>
      <c r="C159" s="74"/>
      <c r="D159" s="74"/>
      <c r="E159" s="75"/>
      <c r="F159" s="75"/>
      <c r="G159" s="74"/>
      <c r="H159" s="76"/>
      <c r="I159" s="76"/>
    </row>
    <row r="160" spans="1:9" ht="15.75">
      <c r="A160" s="73"/>
      <c r="B160" s="74"/>
      <c r="C160" s="74"/>
      <c r="D160" s="74"/>
      <c r="E160" s="75"/>
      <c r="F160" s="75"/>
      <c r="G160" s="74"/>
      <c r="H160" s="76"/>
      <c r="I160" s="76"/>
    </row>
    <row r="161" spans="1:9" ht="15.75">
      <c r="A161" s="73"/>
      <c r="B161" s="74"/>
      <c r="C161" s="74"/>
      <c r="D161" s="74"/>
      <c r="E161" s="75"/>
      <c r="F161" s="75"/>
      <c r="G161" s="74"/>
      <c r="H161" s="76"/>
      <c r="I161" s="76"/>
    </row>
    <row r="162" spans="1:9" ht="15.75">
      <c r="A162" s="73"/>
      <c r="B162" s="74"/>
      <c r="C162" s="74"/>
      <c r="D162" s="74"/>
      <c r="E162" s="75"/>
      <c r="F162" s="75"/>
      <c r="G162" s="74"/>
      <c r="H162" s="76"/>
      <c r="I162" s="76"/>
    </row>
    <row r="163" spans="1:9" ht="15.75">
      <c r="A163" s="73"/>
      <c r="B163" s="74"/>
      <c r="C163" s="74"/>
      <c r="D163" s="74"/>
      <c r="E163" s="75"/>
      <c r="F163" s="75"/>
      <c r="G163" s="74"/>
      <c r="H163" s="76"/>
      <c r="I163" s="76"/>
    </row>
    <row r="164" spans="1:9" ht="13.15" customHeight="1">
      <c r="A164" s="73"/>
      <c r="B164" s="74"/>
      <c r="C164" s="74"/>
      <c r="D164" s="74"/>
      <c r="E164" s="75"/>
      <c r="F164" s="75"/>
      <c r="G164" s="74"/>
      <c r="H164" s="76"/>
      <c r="I164" s="76"/>
    </row>
    <row r="165" spans="1:9" ht="13.15" customHeight="1">
      <c r="A165" s="73"/>
      <c r="B165" s="74"/>
      <c r="C165" s="74"/>
      <c r="D165" s="74"/>
      <c r="E165" s="75"/>
      <c r="F165" s="75"/>
      <c r="G165" s="74"/>
      <c r="H165" s="76"/>
      <c r="I165" s="76"/>
    </row>
    <row r="166" spans="1:9" ht="13.15" customHeight="1">
      <c r="A166" s="73"/>
      <c r="B166" s="74"/>
      <c r="C166" s="74"/>
      <c r="D166" s="74"/>
      <c r="E166" s="75"/>
      <c r="F166" s="75"/>
      <c r="G166" s="74"/>
      <c r="H166" s="76"/>
      <c r="I166" s="76"/>
    </row>
    <row r="167" spans="1:9" ht="13.15" customHeight="1">
      <c r="A167" s="73"/>
      <c r="B167" s="74"/>
      <c r="C167" s="74"/>
      <c r="D167" s="74"/>
      <c r="E167" s="75"/>
      <c r="F167" s="75"/>
      <c r="G167" s="74"/>
      <c r="H167" s="76"/>
      <c r="I167" s="76"/>
    </row>
    <row r="168" spans="1:9" ht="13.9" customHeight="1">
      <c r="A168" s="73"/>
      <c r="B168" s="74"/>
      <c r="C168" s="74"/>
      <c r="D168" s="74"/>
      <c r="E168" s="75"/>
      <c r="F168" s="75"/>
      <c r="G168" s="74"/>
      <c r="H168" s="76"/>
      <c r="I168" s="76"/>
    </row>
    <row r="169" spans="1:9" ht="13.15" customHeight="1">
      <c r="A169" s="73"/>
      <c r="B169" s="74"/>
      <c r="C169" s="74"/>
      <c r="D169" s="74"/>
      <c r="E169" s="75"/>
      <c r="F169" s="75"/>
      <c r="G169" s="74"/>
      <c r="H169" s="76"/>
      <c r="I169" s="76"/>
    </row>
    <row r="170" spans="1:9" ht="15.6" customHeight="1">
      <c r="A170" s="73"/>
      <c r="B170" s="74"/>
      <c r="C170" s="74"/>
      <c r="D170" s="74"/>
      <c r="E170" s="75"/>
      <c r="F170" s="75"/>
      <c r="G170" s="74"/>
      <c r="H170" s="76"/>
      <c r="I170" s="76"/>
    </row>
    <row r="171" spans="1:9" ht="15.75">
      <c r="A171" s="73"/>
      <c r="B171" s="74"/>
      <c r="C171" s="74"/>
      <c r="D171" s="74"/>
      <c r="E171" s="75"/>
      <c r="F171" s="75"/>
      <c r="G171" s="74"/>
      <c r="H171" s="76"/>
      <c r="I171" s="76"/>
    </row>
    <row r="172" spans="1:9" ht="12.6" customHeight="1">
      <c r="A172" s="73"/>
      <c r="B172" s="74"/>
      <c r="C172" s="74"/>
      <c r="D172" s="74"/>
      <c r="E172" s="75"/>
      <c r="F172" s="75"/>
      <c r="G172" s="74"/>
      <c r="H172" s="76"/>
      <c r="I172" s="76"/>
    </row>
    <row r="173" spans="1:9" ht="12.6" customHeight="1">
      <c r="C173" s="109" t="s">
        <v>73</v>
      </c>
      <c r="D173" s="109"/>
      <c r="E173" s="109"/>
      <c r="F173" s="109"/>
    </row>
    <row r="174" spans="1:9">
      <c r="C174" s="109"/>
      <c r="D174" s="109"/>
      <c r="E174" s="109"/>
      <c r="F174" s="109"/>
    </row>
    <row r="175" spans="1:9">
      <c r="C175" s="109"/>
      <c r="D175" s="109"/>
      <c r="E175" s="109"/>
      <c r="F175" s="109"/>
    </row>
    <row r="177" spans="1:9" ht="41.25" customHeight="1">
      <c r="A177" s="123" t="s">
        <v>74</v>
      </c>
      <c r="B177" s="124"/>
      <c r="C177" s="124"/>
      <c r="D177" s="124"/>
      <c r="E177" s="124"/>
      <c r="F177" s="125"/>
      <c r="G177" s="126" t="s">
        <v>60</v>
      </c>
      <c r="H177" s="127"/>
      <c r="I177" s="128"/>
    </row>
    <row r="179" spans="1:9" ht="31.9" customHeight="1">
      <c r="A179" s="71" t="s">
        <v>62</v>
      </c>
      <c r="B179" s="142" t="s">
        <v>75</v>
      </c>
      <c r="C179" s="142"/>
      <c r="D179" s="142"/>
      <c r="E179" s="143" t="s">
        <v>76</v>
      </c>
      <c r="F179" s="143"/>
      <c r="G179" s="142" t="s">
        <v>77</v>
      </c>
      <c r="H179" s="142"/>
      <c r="I179" s="142"/>
    </row>
    <row r="180" spans="1:9" ht="304.5" customHeight="1">
      <c r="A180" s="72" t="s">
        <v>66</v>
      </c>
      <c r="B180" s="144" t="s">
        <v>78</v>
      </c>
      <c r="C180" s="145"/>
      <c r="D180" s="145"/>
      <c r="E180" s="144" t="s">
        <v>79</v>
      </c>
      <c r="F180" s="145"/>
      <c r="G180" s="144" t="s">
        <v>80</v>
      </c>
      <c r="H180" s="145"/>
      <c r="I180" s="145"/>
    </row>
    <row r="181" spans="1:9" ht="56.45" customHeight="1">
      <c r="A181" s="71" t="s">
        <v>70</v>
      </c>
      <c r="B181" s="146" t="s">
        <v>81</v>
      </c>
      <c r="C181" s="146"/>
      <c r="D181" s="146"/>
      <c r="E181" s="134" t="s">
        <v>82</v>
      </c>
      <c r="F181" s="136"/>
      <c r="G181" s="134"/>
      <c r="H181" s="135"/>
      <c r="I181" s="136"/>
    </row>
    <row r="184" spans="1:9" ht="35.450000000000003" customHeight="1">
      <c r="A184" s="71" t="s">
        <v>62</v>
      </c>
      <c r="B184" s="129" t="s">
        <v>83</v>
      </c>
      <c r="C184" s="130"/>
      <c r="D184" s="130"/>
    </row>
    <row r="185" spans="1:9" ht="192.75" customHeight="1">
      <c r="A185" s="72" t="s">
        <v>66</v>
      </c>
      <c r="B185" s="137" t="s">
        <v>84</v>
      </c>
      <c r="C185" s="138"/>
      <c r="D185" s="147"/>
    </row>
    <row r="186" spans="1:9" ht="14.45" customHeight="1"/>
    <row r="187" spans="1:9" ht="14.45" customHeight="1"/>
    <row r="188" spans="1:9" ht="19.149999999999999" customHeight="1">
      <c r="A188" s="73"/>
      <c r="B188" s="74"/>
      <c r="C188" s="74"/>
      <c r="D188" s="74"/>
      <c r="E188" s="75"/>
      <c r="F188" s="75"/>
      <c r="G188" s="74"/>
      <c r="H188" s="76"/>
      <c r="I188" s="76"/>
    </row>
    <row r="189" spans="1:9" ht="14.25" customHeight="1">
      <c r="A189" s="73"/>
      <c r="B189" s="74"/>
      <c r="C189" s="74"/>
      <c r="D189" s="74"/>
      <c r="E189" s="75"/>
      <c r="F189" s="75"/>
      <c r="G189" s="74"/>
      <c r="H189" s="76"/>
      <c r="I189" s="76"/>
    </row>
    <row r="190" spans="1:9" ht="12.6" customHeight="1">
      <c r="C190" s="109" t="s">
        <v>85</v>
      </c>
      <c r="D190" s="109"/>
      <c r="E190" s="109"/>
      <c r="F190" s="109"/>
    </row>
    <row r="191" spans="1:9">
      <c r="C191" s="109"/>
      <c r="D191" s="109"/>
      <c r="E191" s="109"/>
      <c r="F191" s="109"/>
    </row>
    <row r="192" spans="1:9" ht="10.9" customHeight="1">
      <c r="C192" s="109"/>
      <c r="D192" s="109"/>
      <c r="E192" s="109"/>
      <c r="F192" s="109"/>
    </row>
  </sheetData>
  <sheetProtection algorithmName="SHA-512" hashValue="5VbTak1el7Xcu4UPv0S5bDRXY94osNB3wzq4x9boCqGz8FveSU7CeEAJssLw3zerYaO36amLVY5EDsI5fiaX4g==" saltValue="dmddZQLfIcnHYXOKTOuJrw==" spinCount="100000" sheet="1" objects="1" selectLockedCells="1"/>
  <mergeCells count="92">
    <mergeCell ref="C190:F192"/>
    <mergeCell ref="C173:F175"/>
    <mergeCell ref="A69:C70"/>
    <mergeCell ref="C141:F143"/>
    <mergeCell ref="B184:D184"/>
    <mergeCell ref="B185:D185"/>
    <mergeCell ref="E67:E68"/>
    <mergeCell ref="E69:E70"/>
    <mergeCell ref="F67:F68"/>
    <mergeCell ref="F69:F70"/>
    <mergeCell ref="B180:D180"/>
    <mergeCell ref="E180:F180"/>
    <mergeCell ref="G180:I180"/>
    <mergeCell ref="B181:D181"/>
    <mergeCell ref="E181:F181"/>
    <mergeCell ref="G181:I181"/>
    <mergeCell ref="A177:F177"/>
    <mergeCell ref="G177:I177"/>
    <mergeCell ref="B179:D179"/>
    <mergeCell ref="E179:F179"/>
    <mergeCell ref="G179:I179"/>
    <mergeCell ref="B150:D150"/>
    <mergeCell ref="E150:F150"/>
    <mergeCell ref="G150:I150"/>
    <mergeCell ref="B151:D151"/>
    <mergeCell ref="E151:F151"/>
    <mergeCell ref="G151:I151"/>
    <mergeCell ref="A145:F145"/>
    <mergeCell ref="G145:I145"/>
    <mergeCell ref="B149:D149"/>
    <mergeCell ref="E149:F149"/>
    <mergeCell ref="G149:I149"/>
    <mergeCell ref="A119:I119"/>
    <mergeCell ref="A120:I120"/>
    <mergeCell ref="A121:I121"/>
    <mergeCell ref="C123:G123"/>
    <mergeCell ref="C124:G124"/>
    <mergeCell ref="A114:I114"/>
    <mergeCell ref="A115:I115"/>
    <mergeCell ref="A116:I116"/>
    <mergeCell ref="A117:I117"/>
    <mergeCell ref="A118:I118"/>
    <mergeCell ref="A109:I109"/>
    <mergeCell ref="A110:I110"/>
    <mergeCell ref="A111:I111"/>
    <mergeCell ref="A112:I112"/>
    <mergeCell ref="A113:I113"/>
    <mergeCell ref="B102:F102"/>
    <mergeCell ref="H102:I102"/>
    <mergeCell ref="A106:I106"/>
    <mergeCell ref="A107:I107"/>
    <mergeCell ref="A108:I108"/>
    <mergeCell ref="A92:I92"/>
    <mergeCell ref="A93:I93"/>
    <mergeCell ref="A94:I94"/>
    <mergeCell ref="A95:I95"/>
    <mergeCell ref="C100:F100"/>
    <mergeCell ref="A87:I87"/>
    <mergeCell ref="A88:I88"/>
    <mergeCell ref="A89:I89"/>
    <mergeCell ref="A90:I90"/>
    <mergeCell ref="A91:I91"/>
    <mergeCell ref="A80:F80"/>
    <mergeCell ref="G80:I80"/>
    <mergeCell ref="A84:I84"/>
    <mergeCell ref="A85:I85"/>
    <mergeCell ref="A86:I86"/>
    <mergeCell ref="A78:B78"/>
    <mergeCell ref="C78:E78"/>
    <mergeCell ref="G78:I78"/>
    <mergeCell ref="A79:E79"/>
    <mergeCell ref="F79:I79"/>
    <mergeCell ref="A76:B76"/>
    <mergeCell ref="C76:E76"/>
    <mergeCell ref="G76:I76"/>
    <mergeCell ref="A77:B77"/>
    <mergeCell ref="C77:E77"/>
    <mergeCell ref="G77:I77"/>
    <mergeCell ref="A73:B73"/>
    <mergeCell ref="C73:I73"/>
    <mergeCell ref="A74:B74"/>
    <mergeCell ref="C74:I74"/>
    <mergeCell ref="A75:B75"/>
    <mergeCell ref="C75:E75"/>
    <mergeCell ref="G75:I75"/>
    <mergeCell ref="B8:G8"/>
    <mergeCell ref="B9:G9"/>
    <mergeCell ref="B62:F62"/>
    <mergeCell ref="H62:I62"/>
    <mergeCell ref="A72:B72"/>
    <mergeCell ref="C72:E72"/>
    <mergeCell ref="G72:H72"/>
  </mergeCells>
  <conditionalFormatting sqref="I72">
    <cfRule type="cellIs" dxfId="31" priority="1" operator="equal">
      <formula>"Erroné"</formula>
    </cfRule>
    <cfRule type="cellIs" dxfId="30" priority="2" operator="equal">
      <formula>"Correcte"</formula>
    </cfRule>
  </conditionalFormatting>
  <dataValidations count="3">
    <dataValidation type="list" allowBlank="1" showInputMessage="1" showErrorMessage="1" sqref="C66:D66">
      <formula1>"Conforme,Non Conforme"</formula1>
    </dataValidation>
    <dataValidation type="textLength" operator="equal" allowBlank="1" showInputMessage="1" showErrorMessage="1" errorTitle="Format du RNE" error="Prière de vérifier que le nombre total de caratères est égal à 8 et que les 7 premiers sont des chifres et le dernier est une lettre capitale." promptTitle="Format de la cellule" prompt="Le RNE est constitué de 7 chiffres et une Lettre capitale" sqref="G72:H72">
      <formula1>8</formula1>
    </dataValidation>
    <dataValidation type="list" allowBlank="1" showInputMessage="1" showErrorMessage="1" sqref="G80:I80">
      <formula1>"2023/2024,2024/2025"</formula1>
    </dataValidation>
  </dataValidations>
  <printOptions horizontalCentered="1"/>
  <pageMargins left="0.196850393700787" right="0.196850393700787" top="0.23622047244094499" bottom="0.196850393700787" header="0.118110236220472" footer="0.15748031496063"/>
  <pageSetup paperSize="9" fitToHeight="0" orientation="portrait" horizontalDpi="1200" verticalDpi="12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3:Q929"/>
  <sheetViews>
    <sheetView showGridLines="0" zoomScaleSheetLayoutView="40" workbookViewId="0">
      <selection activeCell="J13" sqref="J13"/>
    </sheetView>
  </sheetViews>
  <sheetFormatPr baseColWidth="10" defaultColWidth="11" defaultRowHeight="12"/>
  <cols>
    <col min="1" max="1" width="0.6640625" customWidth="1"/>
    <col min="2" max="3" width="7.33203125" customWidth="1"/>
    <col min="4" max="4" width="10.33203125" customWidth="1"/>
    <col min="5" max="5" width="14" customWidth="1"/>
    <col min="6" max="6" width="15.6640625" customWidth="1"/>
    <col min="7" max="7" width="13.5" customWidth="1"/>
    <col min="8" max="8" width="11.83203125" customWidth="1"/>
    <col min="9" max="9" width="17.5" customWidth="1"/>
    <col min="10" max="10" width="15.5" customWidth="1"/>
    <col min="11" max="11" width="9" customWidth="1"/>
    <col min="12" max="12" width="9.33203125" style="15" customWidth="1"/>
    <col min="13" max="13" width="13.83203125" customWidth="1"/>
    <col min="14" max="14" width="15.33203125" customWidth="1"/>
    <col min="15" max="16" width="15.1640625" customWidth="1"/>
    <col min="17" max="17" width="11" style="16" hidden="1" customWidth="1"/>
  </cols>
  <sheetData>
    <row r="3" spans="2:17" ht="20.25" customHeight="1">
      <c r="B3" s="109" t="s">
        <v>86</v>
      </c>
      <c r="C3" s="109"/>
      <c r="D3" s="109"/>
      <c r="E3" s="109"/>
      <c r="F3" s="109"/>
      <c r="G3" s="109"/>
      <c r="H3" s="109"/>
      <c r="I3" s="109"/>
      <c r="J3" s="109"/>
      <c r="K3" s="109"/>
      <c r="L3" s="109"/>
      <c r="M3" s="109"/>
      <c r="N3" s="109"/>
      <c r="O3" s="109"/>
      <c r="P3" s="109"/>
    </row>
    <row r="4" spans="2:17" ht="20.25" customHeight="1">
      <c r="B4" s="156" t="s">
        <v>87</v>
      </c>
      <c r="C4" s="156"/>
      <c r="D4" s="156"/>
      <c r="E4" s="156"/>
      <c r="F4" s="156"/>
      <c r="G4" s="156"/>
      <c r="H4" s="156"/>
      <c r="I4" s="156"/>
      <c r="J4" s="156"/>
      <c r="K4" s="156"/>
      <c r="L4" s="156"/>
      <c r="M4" s="156"/>
      <c r="N4" s="156"/>
      <c r="O4" s="156"/>
      <c r="P4" s="156"/>
    </row>
    <row r="5" spans="2:17" ht="20.25" customHeight="1">
      <c r="E5" s="1"/>
      <c r="F5" s="1"/>
      <c r="G5" s="1"/>
      <c r="H5" s="1"/>
      <c r="I5" s="1"/>
    </row>
    <row r="6" spans="2:17" ht="20.25" customHeight="1">
      <c r="B6" s="157" t="s">
        <v>88</v>
      </c>
      <c r="C6" s="157"/>
      <c r="D6" s="157"/>
      <c r="E6" s="157"/>
      <c r="F6" s="2" t="str">
        <f>IF('Page 1-4'!$G$72&lt;&gt;"",'Page 1-4'!$G$72,"")</f>
        <v/>
      </c>
      <c r="G6" s="1"/>
      <c r="H6" s="1"/>
      <c r="I6" s="3" t="s">
        <v>89</v>
      </c>
      <c r="J6" s="2" t="str">
        <f>IF('Page 1-4'!$G$80&lt;&gt;"",'Page 1-4'!$G$80,"")</f>
        <v>2023/2024</v>
      </c>
      <c r="L6"/>
    </row>
    <row r="7" spans="2:17" ht="12.75" customHeight="1">
      <c r="J7" s="1"/>
      <c r="K7" s="1"/>
    </row>
    <row r="8" spans="2:17" ht="12" customHeight="1">
      <c r="I8" s="5"/>
    </row>
    <row r="9" spans="2:17" s="6" customFormat="1" ht="15" customHeight="1">
      <c r="B9" s="167" t="s">
        <v>90</v>
      </c>
      <c r="C9" s="169" t="s">
        <v>91</v>
      </c>
      <c r="D9" s="169" t="s">
        <v>92</v>
      </c>
      <c r="E9" s="171" t="s">
        <v>93</v>
      </c>
      <c r="F9" s="171" t="s">
        <v>94</v>
      </c>
      <c r="G9" s="171" t="s">
        <v>95</v>
      </c>
      <c r="H9" s="173" t="s">
        <v>96</v>
      </c>
      <c r="I9" s="171" t="s">
        <v>97</v>
      </c>
      <c r="J9" s="167" t="s">
        <v>98</v>
      </c>
      <c r="K9" s="169" t="s">
        <v>99</v>
      </c>
      <c r="L9" s="171" t="s">
        <v>100</v>
      </c>
      <c r="M9" s="171" t="s">
        <v>101</v>
      </c>
      <c r="N9" s="171" t="s">
        <v>102</v>
      </c>
      <c r="O9" s="158" t="s">
        <v>103</v>
      </c>
      <c r="P9" s="159"/>
      <c r="Q9" s="40"/>
    </row>
    <row r="10" spans="2:17" s="6" customFormat="1" ht="24" customHeight="1">
      <c r="B10" s="168"/>
      <c r="C10" s="170"/>
      <c r="D10" s="170"/>
      <c r="E10" s="172"/>
      <c r="F10" s="172"/>
      <c r="G10" s="172"/>
      <c r="H10" s="174"/>
      <c r="I10" s="172"/>
      <c r="J10" s="168"/>
      <c r="K10" s="170"/>
      <c r="L10" s="172"/>
      <c r="M10" s="172"/>
      <c r="N10" s="172"/>
      <c r="O10" s="7" t="s">
        <v>104</v>
      </c>
      <c r="P10" s="28" t="s">
        <v>105</v>
      </c>
      <c r="Q10" s="40"/>
    </row>
    <row r="11" spans="2:17" ht="23.45" customHeight="1">
      <c r="B11" s="17"/>
      <c r="C11" s="18"/>
      <c r="D11" s="18"/>
      <c r="E11" s="19"/>
      <c r="F11" s="19"/>
      <c r="G11" s="20"/>
      <c r="H11" s="21"/>
      <c r="I11" s="19"/>
      <c r="J11" s="29"/>
      <c r="K11" s="30"/>
      <c r="L11" s="30"/>
      <c r="M11" s="31"/>
      <c r="N11" s="31"/>
      <c r="O11" s="32"/>
      <c r="P11" s="33" t="str">
        <f>IF(H11&lt;&gt;"",O11*H11,"")</f>
        <v/>
      </c>
      <c r="Q11" s="16" t="str">
        <f t="shared" ref="Q11:Q25" si="0">IF(B11&amp;C11&amp;D11&amp;E11&amp;F11&amp;G11&amp;H11&amp;I11&amp;J11&amp;K11&amp;L11&amp;M11&amp;N11&amp;P11="","",IF(OR(B11="",C11="",D11="",E11="",F11="",G11="",H11="",I11="",J11="",K11="",L11="",M11="",N11="",P11=""),"1",""))</f>
        <v/>
      </c>
    </row>
    <row r="12" spans="2:17" ht="23.45" customHeight="1">
      <c r="B12" s="17"/>
      <c r="C12" s="18"/>
      <c r="D12" s="18"/>
      <c r="E12" s="19"/>
      <c r="F12" s="19"/>
      <c r="G12" s="20"/>
      <c r="H12" s="21"/>
      <c r="I12" s="19"/>
      <c r="J12" s="29"/>
      <c r="K12" s="30"/>
      <c r="L12" s="30"/>
      <c r="M12" s="31"/>
      <c r="N12" s="31"/>
      <c r="O12" s="32"/>
      <c r="P12" s="33" t="str">
        <f t="shared" ref="P12:P25" si="1">IF(H12&lt;&gt;"",O12*H12,"")</f>
        <v/>
      </c>
      <c r="Q12" s="16" t="str">
        <f t="shared" si="0"/>
        <v/>
      </c>
    </row>
    <row r="13" spans="2:17" ht="23.45" customHeight="1">
      <c r="B13" s="17"/>
      <c r="C13" s="18"/>
      <c r="D13" s="18"/>
      <c r="E13" s="19"/>
      <c r="F13" s="19"/>
      <c r="G13" s="20"/>
      <c r="H13" s="21"/>
      <c r="I13" s="19"/>
      <c r="J13" s="29"/>
      <c r="K13" s="30"/>
      <c r="L13" s="30"/>
      <c r="M13" s="31"/>
      <c r="N13" s="31"/>
      <c r="O13" s="32"/>
      <c r="P13" s="33" t="str">
        <f t="shared" si="1"/>
        <v/>
      </c>
      <c r="Q13" s="16" t="str">
        <f t="shared" si="0"/>
        <v/>
      </c>
    </row>
    <row r="14" spans="2:17" ht="23.45" customHeight="1">
      <c r="B14" s="17"/>
      <c r="C14" s="18"/>
      <c r="D14" s="18"/>
      <c r="E14" s="19"/>
      <c r="F14" s="19"/>
      <c r="G14" s="20"/>
      <c r="H14" s="21"/>
      <c r="I14" s="19"/>
      <c r="J14" s="29"/>
      <c r="K14" s="30"/>
      <c r="L14" s="30"/>
      <c r="M14" s="31"/>
      <c r="N14" s="31"/>
      <c r="O14" s="32"/>
      <c r="P14" s="33" t="str">
        <f t="shared" si="1"/>
        <v/>
      </c>
      <c r="Q14" s="16" t="str">
        <f t="shared" si="0"/>
        <v/>
      </c>
    </row>
    <row r="15" spans="2:17" ht="23.45" customHeight="1">
      <c r="B15" s="17"/>
      <c r="C15" s="18"/>
      <c r="D15" s="18"/>
      <c r="E15" s="19"/>
      <c r="F15" s="19"/>
      <c r="G15" s="20"/>
      <c r="H15" s="21"/>
      <c r="I15" s="19"/>
      <c r="J15" s="29"/>
      <c r="K15" s="30"/>
      <c r="L15" s="30"/>
      <c r="M15" s="31"/>
      <c r="N15" s="31"/>
      <c r="O15" s="32"/>
      <c r="P15" s="33" t="str">
        <f t="shared" si="1"/>
        <v/>
      </c>
      <c r="Q15" s="16" t="str">
        <f t="shared" si="0"/>
        <v/>
      </c>
    </row>
    <row r="16" spans="2:17" ht="23.45" customHeight="1">
      <c r="B16" s="17"/>
      <c r="C16" s="18"/>
      <c r="D16" s="18"/>
      <c r="E16" s="19"/>
      <c r="F16" s="19"/>
      <c r="G16" s="20"/>
      <c r="H16" s="21"/>
      <c r="I16" s="19"/>
      <c r="J16" s="29"/>
      <c r="K16" s="30"/>
      <c r="L16" s="30"/>
      <c r="M16" s="31"/>
      <c r="N16" s="31"/>
      <c r="O16" s="32"/>
      <c r="P16" s="33" t="str">
        <f t="shared" si="1"/>
        <v/>
      </c>
      <c r="Q16" s="16" t="str">
        <f t="shared" si="0"/>
        <v/>
      </c>
    </row>
    <row r="17" spans="2:17" ht="23.45" customHeight="1">
      <c r="B17" s="17"/>
      <c r="C17" s="18"/>
      <c r="D17" s="18"/>
      <c r="E17" s="19"/>
      <c r="F17" s="19"/>
      <c r="G17" s="20"/>
      <c r="H17" s="21"/>
      <c r="I17" s="19"/>
      <c r="J17" s="29"/>
      <c r="K17" s="30"/>
      <c r="L17" s="30"/>
      <c r="M17" s="31"/>
      <c r="N17" s="31"/>
      <c r="O17" s="32"/>
      <c r="P17" s="33" t="str">
        <f t="shared" si="1"/>
        <v/>
      </c>
      <c r="Q17" s="16" t="str">
        <f t="shared" si="0"/>
        <v/>
      </c>
    </row>
    <row r="18" spans="2:17" ht="23.45" customHeight="1">
      <c r="B18" s="17"/>
      <c r="C18" s="18"/>
      <c r="D18" s="18"/>
      <c r="E18" s="19"/>
      <c r="F18" s="19"/>
      <c r="G18" s="20"/>
      <c r="H18" s="21"/>
      <c r="I18" s="19"/>
      <c r="J18" s="29"/>
      <c r="K18" s="30"/>
      <c r="L18" s="30"/>
      <c r="M18" s="31"/>
      <c r="N18" s="31"/>
      <c r="O18" s="32"/>
      <c r="P18" s="33" t="str">
        <f t="shared" si="1"/>
        <v/>
      </c>
      <c r="Q18" s="16" t="str">
        <f t="shared" si="0"/>
        <v/>
      </c>
    </row>
    <row r="19" spans="2:17" ht="23.45" customHeight="1">
      <c r="B19" s="17"/>
      <c r="C19" s="18"/>
      <c r="D19" s="18"/>
      <c r="E19" s="19"/>
      <c r="F19" s="19"/>
      <c r="G19" s="20"/>
      <c r="H19" s="21"/>
      <c r="I19" s="19"/>
      <c r="J19" s="29"/>
      <c r="K19" s="30"/>
      <c r="L19" s="30"/>
      <c r="M19" s="31"/>
      <c r="N19" s="31"/>
      <c r="O19" s="32"/>
      <c r="P19" s="33" t="str">
        <f t="shared" si="1"/>
        <v/>
      </c>
      <c r="Q19" s="16" t="str">
        <f t="shared" si="0"/>
        <v/>
      </c>
    </row>
    <row r="20" spans="2:17" ht="23.45" customHeight="1">
      <c r="B20" s="17"/>
      <c r="C20" s="18"/>
      <c r="D20" s="18"/>
      <c r="E20" s="19"/>
      <c r="F20" s="19"/>
      <c r="G20" s="20"/>
      <c r="H20" s="21"/>
      <c r="I20" s="19"/>
      <c r="J20" s="29"/>
      <c r="K20" s="30"/>
      <c r="L20" s="30"/>
      <c r="M20" s="31"/>
      <c r="N20" s="31"/>
      <c r="O20" s="32"/>
      <c r="P20" s="33" t="str">
        <f t="shared" si="1"/>
        <v/>
      </c>
      <c r="Q20" s="16" t="str">
        <f t="shared" si="0"/>
        <v/>
      </c>
    </row>
    <row r="21" spans="2:17" ht="23.45" customHeight="1">
      <c r="B21" s="17"/>
      <c r="C21" s="22"/>
      <c r="D21" s="22"/>
      <c r="E21" s="23"/>
      <c r="F21" s="23"/>
      <c r="G21" s="24"/>
      <c r="H21" s="21"/>
      <c r="I21" s="23"/>
      <c r="J21" s="29"/>
      <c r="K21" s="30"/>
      <c r="L21" s="34"/>
      <c r="M21" s="31"/>
      <c r="N21" s="35"/>
      <c r="O21" s="32"/>
      <c r="P21" s="33" t="str">
        <f t="shared" si="1"/>
        <v/>
      </c>
      <c r="Q21" s="16" t="str">
        <f t="shared" si="0"/>
        <v/>
      </c>
    </row>
    <row r="22" spans="2:17" ht="23.45" customHeight="1">
      <c r="B22" s="17"/>
      <c r="C22" s="22"/>
      <c r="D22" s="22"/>
      <c r="E22" s="23"/>
      <c r="F22" s="23"/>
      <c r="G22" s="24"/>
      <c r="H22" s="21"/>
      <c r="I22" s="23"/>
      <c r="J22" s="29"/>
      <c r="K22" s="30"/>
      <c r="L22" s="34"/>
      <c r="M22" s="31"/>
      <c r="N22" s="35"/>
      <c r="O22" s="32"/>
      <c r="P22" s="33" t="str">
        <f t="shared" si="1"/>
        <v/>
      </c>
      <c r="Q22" s="16" t="str">
        <f t="shared" si="0"/>
        <v/>
      </c>
    </row>
    <row r="23" spans="2:17" ht="23.45" customHeight="1">
      <c r="B23" s="17"/>
      <c r="C23" s="22"/>
      <c r="D23" s="22"/>
      <c r="E23" s="23"/>
      <c r="F23" s="23"/>
      <c r="G23" s="24"/>
      <c r="H23" s="21"/>
      <c r="I23" s="23"/>
      <c r="J23" s="29"/>
      <c r="K23" s="30"/>
      <c r="L23" s="34"/>
      <c r="M23" s="31"/>
      <c r="N23" s="35"/>
      <c r="O23" s="32"/>
      <c r="P23" s="33" t="str">
        <f t="shared" si="1"/>
        <v/>
      </c>
      <c r="Q23" s="16" t="str">
        <f t="shared" si="0"/>
        <v/>
      </c>
    </row>
    <row r="24" spans="2:17" ht="23.45" customHeight="1">
      <c r="B24" s="17"/>
      <c r="C24" s="22"/>
      <c r="D24" s="22"/>
      <c r="E24" s="23"/>
      <c r="F24" s="23"/>
      <c r="G24" s="24"/>
      <c r="H24" s="21"/>
      <c r="I24" s="23"/>
      <c r="J24" s="29"/>
      <c r="K24" s="30"/>
      <c r="L24" s="34"/>
      <c r="M24" s="31"/>
      <c r="N24" s="35"/>
      <c r="O24" s="32"/>
      <c r="P24" s="33" t="str">
        <f t="shared" si="1"/>
        <v/>
      </c>
      <c r="Q24" s="16" t="str">
        <f t="shared" si="0"/>
        <v/>
      </c>
    </row>
    <row r="25" spans="2:17" ht="23.45" customHeight="1">
      <c r="B25" s="17"/>
      <c r="C25" s="22"/>
      <c r="D25" s="22"/>
      <c r="E25" s="23"/>
      <c r="F25" s="23"/>
      <c r="G25" s="24"/>
      <c r="H25" s="21"/>
      <c r="I25" s="23"/>
      <c r="J25" s="29"/>
      <c r="K25" s="30"/>
      <c r="L25" s="36"/>
      <c r="M25" s="31"/>
      <c r="N25" s="35"/>
      <c r="O25" s="32"/>
      <c r="P25" s="33" t="str">
        <f t="shared" si="1"/>
        <v/>
      </c>
      <c r="Q25" s="16" t="str">
        <f t="shared" si="0"/>
        <v/>
      </c>
    </row>
    <row r="26" spans="2:17" ht="9.6" customHeight="1">
      <c r="J26" s="37"/>
    </row>
    <row r="27" spans="2:17" ht="14.25" customHeight="1">
      <c r="B27" s="160" t="s">
        <v>106</v>
      </c>
      <c r="C27" s="160"/>
      <c r="D27" s="160"/>
      <c r="E27" s="160"/>
      <c r="F27" s="160"/>
      <c r="G27" s="25"/>
      <c r="H27" s="25" t="s">
        <v>107</v>
      </c>
      <c r="I27" s="25"/>
      <c r="J27" s="25"/>
      <c r="K27" s="1" t="s">
        <v>108</v>
      </c>
      <c r="M27" s="1"/>
      <c r="N27" s="25" t="s">
        <v>109</v>
      </c>
      <c r="O27" s="25"/>
    </row>
    <row r="28" spans="2:17" ht="28.5" customHeight="1">
      <c r="B28" s="161" t="s">
        <v>110</v>
      </c>
      <c r="C28" s="161"/>
      <c r="D28" s="161"/>
      <c r="E28" s="161"/>
      <c r="F28" s="161"/>
      <c r="G28" s="161"/>
      <c r="H28" s="162" t="s">
        <v>111</v>
      </c>
      <c r="I28" s="162"/>
      <c r="J28" s="162"/>
      <c r="K28" s="163"/>
      <c r="L28" s="163"/>
      <c r="M28" s="26"/>
    </row>
    <row r="29" spans="2:17" ht="6.75" customHeight="1">
      <c r="B29" s="25"/>
      <c r="C29" s="25"/>
      <c r="D29" s="25"/>
      <c r="E29" s="25"/>
      <c r="F29" s="25"/>
      <c r="G29" s="25"/>
      <c r="H29" s="25"/>
      <c r="I29" s="25"/>
      <c r="J29" s="25"/>
      <c r="K29" s="25"/>
      <c r="L29" s="38"/>
      <c r="M29" s="25"/>
    </row>
    <row r="30" spans="2:17" ht="24.75" customHeight="1">
      <c r="B30" s="164" t="s">
        <v>112</v>
      </c>
      <c r="C30" s="164"/>
      <c r="D30" s="164"/>
      <c r="E30" s="164"/>
      <c r="F30" s="164"/>
      <c r="G30" s="25"/>
      <c r="H30" s="27" t="s">
        <v>113</v>
      </c>
      <c r="I30" s="25"/>
      <c r="J30" s="25"/>
      <c r="K30" s="25"/>
      <c r="L30" s="38"/>
      <c r="M30" s="25"/>
    </row>
    <row r="34" spans="2:17" ht="20.25" customHeight="1">
      <c r="B34" s="109" t="s">
        <v>86</v>
      </c>
      <c r="C34" s="109"/>
      <c r="D34" s="109"/>
      <c r="E34" s="109"/>
      <c r="F34" s="109"/>
      <c r="G34" s="109"/>
      <c r="H34" s="109"/>
      <c r="I34" s="109"/>
      <c r="J34" s="109"/>
      <c r="K34" s="109"/>
      <c r="L34" s="109"/>
      <c r="M34" s="109"/>
      <c r="N34" s="109"/>
      <c r="O34" s="109"/>
      <c r="P34" s="109"/>
    </row>
    <row r="35" spans="2:17" ht="20.25" customHeight="1">
      <c r="B35" s="156" t="s">
        <v>87</v>
      </c>
      <c r="C35" s="156"/>
      <c r="D35" s="156"/>
      <c r="E35" s="156"/>
      <c r="F35" s="156"/>
      <c r="G35" s="156"/>
      <c r="H35" s="156"/>
      <c r="I35" s="156"/>
      <c r="J35" s="156"/>
      <c r="K35" s="156"/>
      <c r="L35" s="156"/>
      <c r="M35" s="156"/>
      <c r="N35" s="156"/>
      <c r="O35" s="156"/>
      <c r="P35" s="156"/>
    </row>
    <row r="36" spans="2:17" ht="20.25" customHeight="1">
      <c r="E36" s="1"/>
      <c r="F36" s="1"/>
      <c r="G36" s="1"/>
      <c r="H36" s="1"/>
      <c r="I36" s="1"/>
    </row>
    <row r="37" spans="2:17" ht="20.25" customHeight="1">
      <c r="B37" s="157" t="s">
        <v>88</v>
      </c>
      <c r="C37" s="157"/>
      <c r="D37" s="157"/>
      <c r="E37" s="157"/>
      <c r="F37" s="2" t="str">
        <f>$F$6</f>
        <v/>
      </c>
      <c r="G37" s="1"/>
      <c r="H37" s="1"/>
      <c r="I37" s="3" t="s">
        <v>89</v>
      </c>
      <c r="J37" s="2" t="str">
        <f>$J$6</f>
        <v>2023/2024</v>
      </c>
      <c r="L37" s="165"/>
      <c r="M37" s="166"/>
      <c r="N37" s="39"/>
    </row>
    <row r="38" spans="2:17" ht="12.75" customHeight="1">
      <c r="J38" s="1"/>
      <c r="K38" s="1"/>
    </row>
    <row r="39" spans="2:17" ht="12" customHeight="1">
      <c r="I39" s="5"/>
    </row>
    <row r="40" spans="2:17" s="6" customFormat="1" ht="15" customHeight="1">
      <c r="B40" s="167" t="s">
        <v>90</v>
      </c>
      <c r="C40" s="169" t="s">
        <v>91</v>
      </c>
      <c r="D40" s="169" t="s">
        <v>92</v>
      </c>
      <c r="E40" s="171" t="s">
        <v>93</v>
      </c>
      <c r="F40" s="171" t="s">
        <v>94</v>
      </c>
      <c r="G40" s="171" t="s">
        <v>95</v>
      </c>
      <c r="H40" s="173" t="s">
        <v>96</v>
      </c>
      <c r="I40" s="171" t="s">
        <v>97</v>
      </c>
      <c r="J40" s="167" t="s">
        <v>98</v>
      </c>
      <c r="K40" s="169" t="s">
        <v>99</v>
      </c>
      <c r="L40" s="171" t="s">
        <v>100</v>
      </c>
      <c r="M40" s="171" t="s">
        <v>101</v>
      </c>
      <c r="N40" s="171" t="s">
        <v>102</v>
      </c>
      <c r="O40" s="158" t="s">
        <v>103</v>
      </c>
      <c r="P40" s="159"/>
      <c r="Q40" s="40"/>
    </row>
    <row r="41" spans="2:17" s="6" customFormat="1" ht="24" customHeight="1">
      <c r="B41" s="168"/>
      <c r="C41" s="170"/>
      <c r="D41" s="170"/>
      <c r="E41" s="172"/>
      <c r="F41" s="172"/>
      <c r="G41" s="172"/>
      <c r="H41" s="174"/>
      <c r="I41" s="172"/>
      <c r="J41" s="168"/>
      <c r="K41" s="170"/>
      <c r="L41" s="172"/>
      <c r="M41" s="172"/>
      <c r="N41" s="172"/>
      <c r="O41" s="7" t="s">
        <v>104</v>
      </c>
      <c r="P41" s="28" t="s">
        <v>105</v>
      </c>
      <c r="Q41" s="40"/>
    </row>
    <row r="42" spans="2:17" ht="23.45" customHeight="1">
      <c r="B42" s="17"/>
      <c r="C42" s="22"/>
      <c r="D42" s="22"/>
      <c r="E42" s="23"/>
      <c r="F42" s="23"/>
      <c r="G42" s="24"/>
      <c r="H42" s="21"/>
      <c r="I42" s="23"/>
      <c r="J42" s="29"/>
      <c r="K42" s="30"/>
      <c r="L42" s="36"/>
      <c r="M42" s="31"/>
      <c r="N42" s="35"/>
      <c r="O42" s="32"/>
      <c r="P42" s="33" t="str">
        <f>IF(H42&lt;&gt;"",O42*H42,"")</f>
        <v/>
      </c>
      <c r="Q42" s="16" t="str">
        <f t="shared" ref="Q42:Q56" si="2">IF(B42&amp;C42&amp;D42&amp;E42&amp;F42&amp;G42&amp;H42&amp;I42&amp;J42&amp;K42&amp;L42&amp;M42&amp;N42&amp;P42="","",IF(OR(B42="",C42="",D42="",E42="",F42="",G42="",H42="",I42="",J42="",K42="",L42="",M42="",N42="",P42=""),"1",""))</f>
        <v/>
      </c>
    </row>
    <row r="43" spans="2:17" ht="23.45" customHeight="1">
      <c r="B43" s="17"/>
      <c r="C43" s="22"/>
      <c r="D43" s="22"/>
      <c r="E43" s="23"/>
      <c r="F43" s="23"/>
      <c r="G43" s="24"/>
      <c r="H43" s="21"/>
      <c r="I43" s="23"/>
      <c r="J43" s="29"/>
      <c r="K43" s="30"/>
      <c r="L43" s="34"/>
      <c r="M43" s="31"/>
      <c r="N43" s="35"/>
      <c r="O43" s="32"/>
      <c r="P43" s="33" t="str">
        <f t="shared" ref="P43:P56" si="3">IF(H43&lt;&gt;"",O43*H43,"")</f>
        <v/>
      </c>
      <c r="Q43" s="16" t="str">
        <f t="shared" si="2"/>
        <v/>
      </c>
    </row>
    <row r="44" spans="2:17" ht="23.45" customHeight="1">
      <c r="B44" s="17"/>
      <c r="C44" s="22"/>
      <c r="D44" s="22"/>
      <c r="E44" s="23"/>
      <c r="F44" s="23"/>
      <c r="G44" s="24"/>
      <c r="H44" s="21"/>
      <c r="I44" s="23"/>
      <c r="J44" s="29"/>
      <c r="K44" s="30"/>
      <c r="L44" s="34"/>
      <c r="M44" s="31"/>
      <c r="N44" s="35"/>
      <c r="O44" s="32"/>
      <c r="P44" s="33" t="str">
        <f t="shared" si="3"/>
        <v/>
      </c>
      <c r="Q44" s="16" t="str">
        <f t="shared" si="2"/>
        <v/>
      </c>
    </row>
    <row r="45" spans="2:17" ht="23.45" customHeight="1">
      <c r="B45" s="17"/>
      <c r="C45" s="18"/>
      <c r="D45" s="18"/>
      <c r="E45" s="19"/>
      <c r="F45" s="19"/>
      <c r="G45" s="20"/>
      <c r="H45" s="21"/>
      <c r="I45" s="19"/>
      <c r="J45" s="29"/>
      <c r="K45" s="30"/>
      <c r="L45" s="30"/>
      <c r="M45" s="31"/>
      <c r="N45" s="31"/>
      <c r="O45" s="32"/>
      <c r="P45" s="33" t="str">
        <f t="shared" si="3"/>
        <v/>
      </c>
      <c r="Q45" s="16" t="str">
        <f t="shared" si="2"/>
        <v/>
      </c>
    </row>
    <row r="46" spans="2:17" ht="23.45" customHeight="1">
      <c r="B46" s="17"/>
      <c r="C46" s="18"/>
      <c r="D46" s="18"/>
      <c r="E46" s="19"/>
      <c r="F46" s="19"/>
      <c r="G46" s="20"/>
      <c r="H46" s="21"/>
      <c r="I46" s="19"/>
      <c r="J46" s="29"/>
      <c r="K46" s="30"/>
      <c r="L46" s="30"/>
      <c r="M46" s="31"/>
      <c r="N46" s="31"/>
      <c r="O46" s="32"/>
      <c r="P46" s="33" t="str">
        <f t="shared" si="3"/>
        <v/>
      </c>
      <c r="Q46" s="16" t="str">
        <f t="shared" si="2"/>
        <v/>
      </c>
    </row>
    <row r="47" spans="2:17" ht="23.45" customHeight="1">
      <c r="B47" s="17"/>
      <c r="C47" s="18"/>
      <c r="D47" s="18"/>
      <c r="E47" s="19"/>
      <c r="F47" s="19"/>
      <c r="G47" s="20"/>
      <c r="H47" s="21"/>
      <c r="I47" s="19"/>
      <c r="J47" s="29"/>
      <c r="K47" s="30"/>
      <c r="L47" s="30"/>
      <c r="M47" s="31"/>
      <c r="N47" s="31"/>
      <c r="O47" s="32"/>
      <c r="P47" s="33" t="str">
        <f t="shared" si="3"/>
        <v/>
      </c>
      <c r="Q47" s="16" t="str">
        <f t="shared" si="2"/>
        <v/>
      </c>
    </row>
    <row r="48" spans="2:17" ht="23.45" customHeight="1">
      <c r="B48" s="17"/>
      <c r="C48" s="18"/>
      <c r="D48" s="18"/>
      <c r="E48" s="19"/>
      <c r="F48" s="19"/>
      <c r="G48" s="20"/>
      <c r="H48" s="21"/>
      <c r="I48" s="19"/>
      <c r="J48" s="29"/>
      <c r="K48" s="30"/>
      <c r="L48" s="30"/>
      <c r="M48" s="31"/>
      <c r="N48" s="31"/>
      <c r="O48" s="32"/>
      <c r="P48" s="33" t="str">
        <f t="shared" si="3"/>
        <v/>
      </c>
      <c r="Q48" s="16" t="str">
        <f t="shared" si="2"/>
        <v/>
      </c>
    </row>
    <row r="49" spans="2:17" ht="23.45" customHeight="1">
      <c r="B49" s="17"/>
      <c r="C49" s="18"/>
      <c r="D49" s="18"/>
      <c r="E49" s="19"/>
      <c r="F49" s="19"/>
      <c r="G49" s="20"/>
      <c r="H49" s="21"/>
      <c r="I49" s="19"/>
      <c r="J49" s="29"/>
      <c r="K49" s="30"/>
      <c r="L49" s="30"/>
      <c r="M49" s="31"/>
      <c r="N49" s="31"/>
      <c r="O49" s="32"/>
      <c r="P49" s="33" t="str">
        <f t="shared" si="3"/>
        <v/>
      </c>
      <c r="Q49" s="16" t="str">
        <f t="shared" si="2"/>
        <v/>
      </c>
    </row>
    <row r="50" spans="2:17" ht="23.45" customHeight="1">
      <c r="B50" s="17"/>
      <c r="C50" s="18"/>
      <c r="D50" s="18"/>
      <c r="E50" s="19"/>
      <c r="F50" s="19"/>
      <c r="G50" s="20"/>
      <c r="H50" s="21"/>
      <c r="I50" s="19"/>
      <c r="J50" s="29"/>
      <c r="K50" s="30"/>
      <c r="L50" s="30"/>
      <c r="M50" s="31"/>
      <c r="N50" s="31"/>
      <c r="O50" s="32"/>
      <c r="P50" s="33" t="str">
        <f t="shared" si="3"/>
        <v/>
      </c>
      <c r="Q50" s="16" t="str">
        <f t="shared" si="2"/>
        <v/>
      </c>
    </row>
    <row r="51" spans="2:17" ht="23.45" customHeight="1">
      <c r="B51" s="17"/>
      <c r="C51" s="18"/>
      <c r="D51" s="18"/>
      <c r="E51" s="19"/>
      <c r="F51" s="19"/>
      <c r="G51" s="20"/>
      <c r="H51" s="21"/>
      <c r="I51" s="19"/>
      <c r="J51" s="29"/>
      <c r="K51" s="30"/>
      <c r="L51" s="30"/>
      <c r="M51" s="31"/>
      <c r="N51" s="31"/>
      <c r="O51" s="32"/>
      <c r="P51" s="33" t="str">
        <f t="shared" si="3"/>
        <v/>
      </c>
      <c r="Q51" s="16" t="str">
        <f t="shared" si="2"/>
        <v/>
      </c>
    </row>
    <row r="52" spans="2:17" ht="23.45" customHeight="1">
      <c r="B52" s="17"/>
      <c r="C52" s="18"/>
      <c r="D52" s="18"/>
      <c r="E52" s="19"/>
      <c r="F52" s="19"/>
      <c r="G52" s="20"/>
      <c r="H52" s="21"/>
      <c r="I52" s="19"/>
      <c r="J52" s="29"/>
      <c r="K52" s="30"/>
      <c r="L52" s="30"/>
      <c r="M52" s="31"/>
      <c r="N52" s="31"/>
      <c r="O52" s="32"/>
      <c r="P52" s="33" t="str">
        <f t="shared" si="3"/>
        <v/>
      </c>
      <c r="Q52" s="16" t="str">
        <f t="shared" si="2"/>
        <v/>
      </c>
    </row>
    <row r="53" spans="2:17" ht="23.45" customHeight="1">
      <c r="B53" s="17"/>
      <c r="C53" s="18"/>
      <c r="D53" s="18"/>
      <c r="E53" s="19"/>
      <c r="F53" s="19"/>
      <c r="G53" s="20"/>
      <c r="H53" s="21"/>
      <c r="I53" s="19"/>
      <c r="J53" s="29"/>
      <c r="K53" s="30"/>
      <c r="L53" s="30"/>
      <c r="M53" s="31"/>
      <c r="N53" s="31"/>
      <c r="O53" s="32"/>
      <c r="P53" s="33" t="str">
        <f t="shared" si="3"/>
        <v/>
      </c>
      <c r="Q53" s="16" t="str">
        <f t="shared" si="2"/>
        <v/>
      </c>
    </row>
    <row r="54" spans="2:17" ht="23.45" customHeight="1">
      <c r="B54" s="17"/>
      <c r="C54" s="18"/>
      <c r="D54" s="18"/>
      <c r="E54" s="19"/>
      <c r="F54" s="19"/>
      <c r="G54" s="20"/>
      <c r="H54" s="21"/>
      <c r="I54" s="19"/>
      <c r="J54" s="29"/>
      <c r="K54" s="30"/>
      <c r="L54" s="30"/>
      <c r="M54" s="31"/>
      <c r="N54" s="31"/>
      <c r="O54" s="32"/>
      <c r="P54" s="33" t="str">
        <f t="shared" si="3"/>
        <v/>
      </c>
      <c r="Q54" s="16" t="str">
        <f t="shared" si="2"/>
        <v/>
      </c>
    </row>
    <row r="55" spans="2:17" ht="23.45" customHeight="1">
      <c r="B55" s="17"/>
      <c r="C55" s="18"/>
      <c r="D55" s="18"/>
      <c r="E55" s="19"/>
      <c r="F55" s="19"/>
      <c r="G55" s="20"/>
      <c r="H55" s="21"/>
      <c r="I55" s="19"/>
      <c r="J55" s="29"/>
      <c r="K55" s="30"/>
      <c r="L55" s="30"/>
      <c r="M55" s="31"/>
      <c r="N55" s="31"/>
      <c r="O55" s="32"/>
      <c r="P55" s="33" t="str">
        <f t="shared" si="3"/>
        <v/>
      </c>
      <c r="Q55" s="16" t="str">
        <f t="shared" si="2"/>
        <v/>
      </c>
    </row>
    <row r="56" spans="2:17" ht="23.45" customHeight="1">
      <c r="B56" s="17"/>
      <c r="C56" s="18"/>
      <c r="D56" s="18"/>
      <c r="E56" s="19"/>
      <c r="F56" s="19"/>
      <c r="G56" s="20"/>
      <c r="H56" s="21"/>
      <c r="I56" s="19"/>
      <c r="J56" s="29"/>
      <c r="K56" s="30"/>
      <c r="L56" s="30"/>
      <c r="M56" s="31"/>
      <c r="N56" s="31"/>
      <c r="O56" s="32"/>
      <c r="P56" s="33" t="str">
        <f t="shared" si="3"/>
        <v/>
      </c>
      <c r="Q56" s="16" t="str">
        <f t="shared" si="2"/>
        <v/>
      </c>
    </row>
    <row r="57" spans="2:17" ht="9.6" customHeight="1">
      <c r="J57" s="37"/>
    </row>
    <row r="58" spans="2:17" ht="14.25" customHeight="1">
      <c r="B58" s="160" t="s">
        <v>106</v>
      </c>
      <c r="C58" s="160"/>
      <c r="D58" s="160"/>
      <c r="E58" s="160"/>
      <c r="F58" s="160"/>
      <c r="G58" s="25"/>
      <c r="H58" s="25" t="s">
        <v>107</v>
      </c>
      <c r="I58" s="25"/>
      <c r="J58" s="25"/>
      <c r="K58" s="1" t="s">
        <v>108</v>
      </c>
      <c r="M58" s="1"/>
      <c r="N58" s="25" t="s">
        <v>109</v>
      </c>
      <c r="O58" s="25"/>
    </row>
    <row r="59" spans="2:17" ht="28.5" customHeight="1">
      <c r="B59" s="161" t="s">
        <v>110</v>
      </c>
      <c r="C59" s="161"/>
      <c r="D59" s="161"/>
      <c r="E59" s="161"/>
      <c r="F59" s="161"/>
      <c r="G59" s="161"/>
      <c r="H59" s="162" t="s">
        <v>111</v>
      </c>
      <c r="I59" s="162"/>
      <c r="J59" s="162"/>
      <c r="K59" s="163"/>
      <c r="L59" s="163"/>
      <c r="M59" s="26"/>
    </row>
    <row r="60" spans="2:17" ht="6.75" customHeight="1">
      <c r="B60" s="25"/>
      <c r="C60" s="25"/>
      <c r="D60" s="25"/>
      <c r="E60" s="25"/>
      <c r="F60" s="25"/>
      <c r="G60" s="25"/>
      <c r="H60" s="25"/>
      <c r="I60" s="25"/>
      <c r="J60" s="25"/>
      <c r="K60" s="25"/>
      <c r="L60" s="38"/>
      <c r="M60" s="25"/>
    </row>
    <row r="61" spans="2:17" ht="24.75" customHeight="1">
      <c r="B61" s="164" t="s">
        <v>112</v>
      </c>
      <c r="C61" s="164"/>
      <c r="D61" s="164"/>
      <c r="E61" s="164"/>
      <c r="F61" s="164"/>
      <c r="G61" s="25"/>
      <c r="H61" s="27" t="s">
        <v>113</v>
      </c>
      <c r="I61" s="25"/>
      <c r="J61" s="25"/>
      <c r="K61" s="25"/>
      <c r="L61" s="38"/>
      <c r="M61" s="25"/>
    </row>
    <row r="65" spans="2:17" ht="20.25" customHeight="1">
      <c r="B65" s="109" t="s">
        <v>86</v>
      </c>
      <c r="C65" s="109"/>
      <c r="D65" s="109"/>
      <c r="E65" s="109"/>
      <c r="F65" s="109"/>
      <c r="G65" s="109"/>
      <c r="H65" s="109"/>
      <c r="I65" s="109"/>
      <c r="J65" s="109"/>
      <c r="K65" s="109"/>
      <c r="L65" s="109"/>
      <c r="M65" s="109"/>
      <c r="N65" s="109"/>
      <c r="O65" s="109"/>
      <c r="P65" s="109"/>
    </row>
    <row r="66" spans="2:17" ht="20.25" customHeight="1">
      <c r="B66" s="156" t="s">
        <v>87</v>
      </c>
      <c r="C66" s="156"/>
      <c r="D66" s="156"/>
      <c r="E66" s="156"/>
      <c r="F66" s="156"/>
      <c r="G66" s="156"/>
      <c r="H66" s="156"/>
      <c r="I66" s="156"/>
      <c r="J66" s="156"/>
      <c r="K66" s="156"/>
      <c r="L66" s="156"/>
      <c r="M66" s="156"/>
      <c r="N66" s="156"/>
      <c r="O66" s="156"/>
      <c r="P66" s="156"/>
    </row>
    <row r="67" spans="2:17" ht="20.25" customHeight="1">
      <c r="E67" s="1"/>
      <c r="F67" s="1"/>
      <c r="G67" s="1"/>
      <c r="H67" s="1"/>
      <c r="I67" s="1"/>
    </row>
    <row r="68" spans="2:17" ht="20.25" customHeight="1">
      <c r="B68" s="157" t="s">
        <v>88</v>
      </c>
      <c r="C68" s="157"/>
      <c r="D68" s="157"/>
      <c r="E68" s="157"/>
      <c r="F68" s="2" t="str">
        <f>$F$6</f>
        <v/>
      </c>
      <c r="G68" s="1"/>
      <c r="H68" s="1"/>
      <c r="I68" s="3" t="s">
        <v>89</v>
      </c>
      <c r="J68" s="2" t="str">
        <f>$J$6</f>
        <v>2023/2024</v>
      </c>
      <c r="L68" s="165"/>
      <c r="M68" s="166"/>
      <c r="N68" s="39"/>
    </row>
    <row r="69" spans="2:17" ht="12.75" customHeight="1">
      <c r="J69" s="1"/>
      <c r="K69" s="1"/>
    </row>
    <row r="70" spans="2:17" ht="12" customHeight="1">
      <c r="I70" s="5"/>
    </row>
    <row r="71" spans="2:17" s="6" customFormat="1" ht="15" customHeight="1">
      <c r="B71" s="167" t="s">
        <v>90</v>
      </c>
      <c r="C71" s="169" t="s">
        <v>91</v>
      </c>
      <c r="D71" s="169" t="s">
        <v>92</v>
      </c>
      <c r="E71" s="171" t="s">
        <v>93</v>
      </c>
      <c r="F71" s="171" t="s">
        <v>94</v>
      </c>
      <c r="G71" s="171" t="s">
        <v>95</v>
      </c>
      <c r="H71" s="173" t="s">
        <v>96</v>
      </c>
      <c r="I71" s="171" t="s">
        <v>97</v>
      </c>
      <c r="J71" s="167" t="s">
        <v>98</v>
      </c>
      <c r="K71" s="169" t="s">
        <v>99</v>
      </c>
      <c r="L71" s="171" t="s">
        <v>100</v>
      </c>
      <c r="M71" s="171" t="s">
        <v>101</v>
      </c>
      <c r="N71" s="171" t="s">
        <v>102</v>
      </c>
      <c r="O71" s="158" t="s">
        <v>103</v>
      </c>
      <c r="P71" s="159"/>
      <c r="Q71" s="40"/>
    </row>
    <row r="72" spans="2:17" s="6" customFormat="1" ht="24" customHeight="1">
      <c r="B72" s="168"/>
      <c r="C72" s="170"/>
      <c r="D72" s="170"/>
      <c r="E72" s="172"/>
      <c r="F72" s="172"/>
      <c r="G72" s="172"/>
      <c r="H72" s="174"/>
      <c r="I72" s="172"/>
      <c r="J72" s="168"/>
      <c r="K72" s="170"/>
      <c r="L72" s="172"/>
      <c r="M72" s="172"/>
      <c r="N72" s="172"/>
      <c r="O72" s="7" t="s">
        <v>104</v>
      </c>
      <c r="P72" s="28" t="s">
        <v>105</v>
      </c>
      <c r="Q72" s="40"/>
    </row>
    <row r="73" spans="2:17" ht="23.45" customHeight="1">
      <c r="B73" s="17"/>
      <c r="C73" s="18"/>
      <c r="D73" s="18"/>
      <c r="E73" s="19"/>
      <c r="F73" s="19"/>
      <c r="G73" s="20"/>
      <c r="H73" s="21"/>
      <c r="I73" s="19"/>
      <c r="J73" s="29"/>
      <c r="K73" s="30"/>
      <c r="L73" s="41"/>
      <c r="M73" s="31"/>
      <c r="N73" s="31"/>
      <c r="O73" s="32"/>
      <c r="P73" s="33" t="str">
        <f>IF(H73&lt;&gt;"",O73*H73,"")</f>
        <v/>
      </c>
      <c r="Q73" s="16" t="str">
        <f t="shared" ref="Q73:Q87" si="4">IF(B73&amp;C73&amp;D73&amp;E73&amp;F73&amp;G73&amp;H73&amp;I73&amp;J73&amp;K73&amp;L73&amp;M73&amp;N73&amp;P73="","",IF(OR(B73="",C73="",D73="",E73="",F73="",G73="",H73="",I73="",J73="",K73="",L73="",M73="",N73="",P73=""),"1",""))</f>
        <v/>
      </c>
    </row>
    <row r="74" spans="2:17" ht="23.45" customHeight="1">
      <c r="B74" s="17"/>
      <c r="C74" s="18"/>
      <c r="D74" s="18"/>
      <c r="E74" s="19"/>
      <c r="F74" s="19"/>
      <c r="G74" s="20"/>
      <c r="H74" s="21"/>
      <c r="I74" s="19"/>
      <c r="J74" s="29"/>
      <c r="K74" s="30"/>
      <c r="L74" s="30"/>
      <c r="M74" s="31"/>
      <c r="N74" s="31"/>
      <c r="O74" s="32"/>
      <c r="P74" s="33" t="str">
        <f t="shared" ref="P74:P87" si="5">IF(H74&lt;&gt;"",O74*H74,"")</f>
        <v/>
      </c>
      <c r="Q74" s="16" t="str">
        <f t="shared" si="4"/>
        <v/>
      </c>
    </row>
    <row r="75" spans="2:17" ht="23.45" customHeight="1">
      <c r="B75" s="17"/>
      <c r="C75" s="18"/>
      <c r="D75" s="18"/>
      <c r="E75" s="19"/>
      <c r="F75" s="19"/>
      <c r="G75" s="20"/>
      <c r="H75" s="21"/>
      <c r="I75" s="19"/>
      <c r="J75" s="29"/>
      <c r="K75" s="30"/>
      <c r="L75" s="30"/>
      <c r="M75" s="31"/>
      <c r="N75" s="31"/>
      <c r="O75" s="32"/>
      <c r="P75" s="33" t="str">
        <f t="shared" si="5"/>
        <v/>
      </c>
      <c r="Q75" s="16" t="str">
        <f t="shared" si="4"/>
        <v/>
      </c>
    </row>
    <row r="76" spans="2:17" ht="23.45" customHeight="1">
      <c r="B76" s="17"/>
      <c r="C76" s="18"/>
      <c r="D76" s="18"/>
      <c r="E76" s="19"/>
      <c r="F76" s="19"/>
      <c r="G76" s="20"/>
      <c r="H76" s="21"/>
      <c r="I76" s="19"/>
      <c r="J76" s="29"/>
      <c r="K76" s="30"/>
      <c r="L76" s="30"/>
      <c r="M76" s="31"/>
      <c r="N76" s="31"/>
      <c r="O76" s="32"/>
      <c r="P76" s="33" t="str">
        <f t="shared" si="5"/>
        <v/>
      </c>
      <c r="Q76" s="16" t="str">
        <f t="shared" si="4"/>
        <v/>
      </c>
    </row>
    <row r="77" spans="2:17" ht="23.45" customHeight="1">
      <c r="B77" s="17"/>
      <c r="C77" s="18"/>
      <c r="D77" s="18"/>
      <c r="E77" s="19"/>
      <c r="F77" s="19"/>
      <c r="G77" s="20"/>
      <c r="H77" s="21"/>
      <c r="I77" s="19"/>
      <c r="J77" s="29"/>
      <c r="K77" s="30"/>
      <c r="L77" s="30"/>
      <c r="M77" s="31"/>
      <c r="N77" s="31"/>
      <c r="O77" s="32"/>
      <c r="P77" s="33" t="str">
        <f t="shared" si="5"/>
        <v/>
      </c>
      <c r="Q77" s="16" t="str">
        <f t="shared" si="4"/>
        <v/>
      </c>
    </row>
    <row r="78" spans="2:17" ht="23.45" customHeight="1">
      <c r="B78" s="17"/>
      <c r="C78" s="18"/>
      <c r="D78" s="18"/>
      <c r="E78" s="19"/>
      <c r="F78" s="19"/>
      <c r="G78" s="20"/>
      <c r="H78" s="21"/>
      <c r="I78" s="19"/>
      <c r="J78" s="29"/>
      <c r="K78" s="30"/>
      <c r="L78" s="30"/>
      <c r="M78" s="31"/>
      <c r="N78" s="31"/>
      <c r="O78" s="32"/>
      <c r="P78" s="33" t="str">
        <f t="shared" si="5"/>
        <v/>
      </c>
      <c r="Q78" s="16" t="str">
        <f t="shared" si="4"/>
        <v/>
      </c>
    </row>
    <row r="79" spans="2:17" ht="23.45" customHeight="1">
      <c r="B79" s="17"/>
      <c r="C79" s="18"/>
      <c r="D79" s="18"/>
      <c r="E79" s="19"/>
      <c r="F79" s="19"/>
      <c r="G79" s="20"/>
      <c r="H79" s="21"/>
      <c r="I79" s="19"/>
      <c r="J79" s="29"/>
      <c r="K79" s="30"/>
      <c r="L79" s="30"/>
      <c r="M79" s="31"/>
      <c r="N79" s="31"/>
      <c r="O79" s="32"/>
      <c r="P79" s="33" t="str">
        <f t="shared" si="5"/>
        <v/>
      </c>
      <c r="Q79" s="16" t="str">
        <f t="shared" si="4"/>
        <v/>
      </c>
    </row>
    <row r="80" spans="2:17" ht="23.45" customHeight="1">
      <c r="B80" s="17"/>
      <c r="C80" s="18"/>
      <c r="D80" s="18"/>
      <c r="E80" s="19"/>
      <c r="F80" s="19"/>
      <c r="G80" s="20"/>
      <c r="H80" s="21"/>
      <c r="I80" s="19"/>
      <c r="J80" s="29"/>
      <c r="K80" s="30"/>
      <c r="L80" s="30"/>
      <c r="M80" s="31"/>
      <c r="N80" s="31"/>
      <c r="O80" s="32"/>
      <c r="P80" s="33" t="str">
        <f t="shared" si="5"/>
        <v/>
      </c>
      <c r="Q80" s="16" t="str">
        <f t="shared" si="4"/>
        <v/>
      </c>
    </row>
    <row r="81" spans="2:17" ht="23.45" customHeight="1">
      <c r="B81" s="17"/>
      <c r="C81" s="18"/>
      <c r="D81" s="18"/>
      <c r="E81" s="19"/>
      <c r="F81" s="19"/>
      <c r="G81" s="20"/>
      <c r="H81" s="21"/>
      <c r="I81" s="19"/>
      <c r="J81" s="29"/>
      <c r="K81" s="30"/>
      <c r="L81" s="30"/>
      <c r="M81" s="31"/>
      <c r="N81" s="31"/>
      <c r="O81" s="32"/>
      <c r="P81" s="33" t="str">
        <f t="shared" si="5"/>
        <v/>
      </c>
      <c r="Q81" s="16" t="str">
        <f t="shared" si="4"/>
        <v/>
      </c>
    </row>
    <row r="82" spans="2:17" ht="23.45" customHeight="1">
      <c r="B82" s="17"/>
      <c r="C82" s="18"/>
      <c r="D82" s="18"/>
      <c r="E82" s="19"/>
      <c r="F82" s="19"/>
      <c r="G82" s="20"/>
      <c r="H82" s="21"/>
      <c r="I82" s="19"/>
      <c r="J82" s="29"/>
      <c r="K82" s="30"/>
      <c r="L82" s="30"/>
      <c r="M82" s="31"/>
      <c r="N82" s="31"/>
      <c r="O82" s="32"/>
      <c r="P82" s="33" t="str">
        <f t="shared" si="5"/>
        <v/>
      </c>
      <c r="Q82" s="16" t="str">
        <f t="shared" si="4"/>
        <v/>
      </c>
    </row>
    <row r="83" spans="2:17" ht="23.45" customHeight="1">
      <c r="B83" s="17"/>
      <c r="C83" s="18"/>
      <c r="D83" s="18"/>
      <c r="E83" s="19"/>
      <c r="F83" s="19"/>
      <c r="G83" s="20"/>
      <c r="H83" s="21"/>
      <c r="I83" s="19"/>
      <c r="J83" s="29"/>
      <c r="K83" s="30"/>
      <c r="L83" s="30"/>
      <c r="M83" s="31"/>
      <c r="N83" s="31"/>
      <c r="O83" s="32"/>
      <c r="P83" s="33" t="str">
        <f t="shared" si="5"/>
        <v/>
      </c>
      <c r="Q83" s="16" t="str">
        <f t="shared" si="4"/>
        <v/>
      </c>
    </row>
    <row r="84" spans="2:17" ht="23.45" customHeight="1">
      <c r="B84" s="17"/>
      <c r="C84" s="18"/>
      <c r="D84" s="18"/>
      <c r="E84" s="19"/>
      <c r="F84" s="19"/>
      <c r="G84" s="20"/>
      <c r="H84" s="21"/>
      <c r="I84" s="19"/>
      <c r="J84" s="29"/>
      <c r="K84" s="30"/>
      <c r="L84" s="30"/>
      <c r="M84" s="31"/>
      <c r="N84" s="31"/>
      <c r="O84" s="32"/>
      <c r="P84" s="33" t="str">
        <f t="shared" si="5"/>
        <v/>
      </c>
      <c r="Q84" s="16" t="str">
        <f t="shared" si="4"/>
        <v/>
      </c>
    </row>
    <row r="85" spans="2:17" ht="23.45" customHeight="1">
      <c r="B85" s="17"/>
      <c r="C85" s="18"/>
      <c r="D85" s="18"/>
      <c r="E85" s="19"/>
      <c r="F85" s="19"/>
      <c r="G85" s="20"/>
      <c r="H85" s="21"/>
      <c r="I85" s="19"/>
      <c r="J85" s="29"/>
      <c r="K85" s="30"/>
      <c r="L85" s="30"/>
      <c r="M85" s="31"/>
      <c r="N85" s="31"/>
      <c r="O85" s="32"/>
      <c r="P85" s="33" t="str">
        <f t="shared" si="5"/>
        <v/>
      </c>
      <c r="Q85" s="16" t="str">
        <f t="shared" si="4"/>
        <v/>
      </c>
    </row>
    <row r="86" spans="2:17" ht="23.45" customHeight="1">
      <c r="B86" s="17"/>
      <c r="C86" s="18"/>
      <c r="D86" s="18"/>
      <c r="E86" s="19"/>
      <c r="F86" s="19"/>
      <c r="G86" s="20"/>
      <c r="H86" s="21"/>
      <c r="I86" s="19"/>
      <c r="J86" s="29"/>
      <c r="K86" s="30"/>
      <c r="L86" s="30"/>
      <c r="M86" s="31"/>
      <c r="N86" s="31"/>
      <c r="O86" s="32"/>
      <c r="P86" s="33" t="str">
        <f t="shared" si="5"/>
        <v/>
      </c>
      <c r="Q86" s="16" t="str">
        <f t="shared" si="4"/>
        <v/>
      </c>
    </row>
    <row r="87" spans="2:17" ht="23.45" customHeight="1">
      <c r="B87" s="17"/>
      <c r="C87" s="18"/>
      <c r="D87" s="18"/>
      <c r="E87" s="19"/>
      <c r="F87" s="19"/>
      <c r="G87" s="20"/>
      <c r="H87" s="21"/>
      <c r="I87" s="19"/>
      <c r="J87" s="29"/>
      <c r="K87" s="30"/>
      <c r="L87" s="30"/>
      <c r="M87" s="31"/>
      <c r="N87" s="31"/>
      <c r="O87" s="32"/>
      <c r="P87" s="33" t="str">
        <f t="shared" si="5"/>
        <v/>
      </c>
      <c r="Q87" s="16" t="str">
        <f t="shared" si="4"/>
        <v/>
      </c>
    </row>
    <row r="88" spans="2:17" ht="9.6" customHeight="1">
      <c r="J88" s="37"/>
    </row>
    <row r="89" spans="2:17" ht="14.25" customHeight="1">
      <c r="B89" s="160" t="s">
        <v>106</v>
      </c>
      <c r="C89" s="160"/>
      <c r="D89" s="160"/>
      <c r="E89" s="160"/>
      <c r="F89" s="160"/>
      <c r="G89" s="25"/>
      <c r="H89" s="25" t="s">
        <v>107</v>
      </c>
      <c r="I89" s="25"/>
      <c r="J89" s="25"/>
      <c r="K89" s="1" t="s">
        <v>108</v>
      </c>
      <c r="M89" s="1"/>
      <c r="N89" s="25" t="s">
        <v>109</v>
      </c>
      <c r="O89" s="25"/>
    </row>
    <row r="90" spans="2:17" ht="28.5" customHeight="1">
      <c r="B90" s="161" t="s">
        <v>110</v>
      </c>
      <c r="C90" s="161"/>
      <c r="D90" s="161"/>
      <c r="E90" s="161"/>
      <c r="F90" s="161"/>
      <c r="G90" s="161"/>
      <c r="H90" s="162" t="s">
        <v>111</v>
      </c>
      <c r="I90" s="162"/>
      <c r="J90" s="162"/>
      <c r="K90" s="163"/>
      <c r="L90" s="163"/>
      <c r="M90" s="26"/>
    </row>
    <row r="91" spans="2:17" ht="6.75" customHeight="1">
      <c r="B91" s="25"/>
      <c r="C91" s="25"/>
      <c r="D91" s="25"/>
      <c r="E91" s="25"/>
      <c r="F91" s="25"/>
      <c r="G91" s="25"/>
      <c r="H91" s="25"/>
      <c r="I91" s="25"/>
      <c r="J91" s="25"/>
      <c r="K91" s="25"/>
      <c r="L91" s="38"/>
      <c r="M91" s="25"/>
    </row>
    <row r="92" spans="2:17" ht="24.75" customHeight="1">
      <c r="B92" s="164" t="s">
        <v>112</v>
      </c>
      <c r="C92" s="164"/>
      <c r="D92" s="164"/>
      <c r="E92" s="164"/>
      <c r="F92" s="164"/>
      <c r="G92" s="25"/>
      <c r="H92" s="27" t="s">
        <v>113</v>
      </c>
      <c r="I92" s="25"/>
      <c r="J92" s="25"/>
      <c r="K92" s="25"/>
      <c r="L92" s="38"/>
      <c r="M92" s="25"/>
    </row>
    <row r="96" spans="2:17" ht="20.25" customHeight="1">
      <c r="B96" s="109" t="s">
        <v>86</v>
      </c>
      <c r="C96" s="109"/>
      <c r="D96" s="109"/>
      <c r="E96" s="109"/>
      <c r="F96" s="109"/>
      <c r="G96" s="109"/>
      <c r="H96" s="109"/>
      <c r="I96" s="109"/>
      <c r="J96" s="109"/>
      <c r="K96" s="109"/>
      <c r="L96" s="109"/>
      <c r="M96" s="109"/>
      <c r="N96" s="109"/>
      <c r="O96" s="109"/>
      <c r="P96" s="109"/>
    </row>
    <row r="97" spans="2:17" ht="20.25" customHeight="1">
      <c r="B97" s="156" t="s">
        <v>87</v>
      </c>
      <c r="C97" s="156"/>
      <c r="D97" s="156"/>
      <c r="E97" s="156"/>
      <c r="F97" s="156"/>
      <c r="G97" s="156"/>
      <c r="H97" s="156"/>
      <c r="I97" s="156"/>
      <c r="J97" s="156"/>
      <c r="K97" s="156"/>
      <c r="L97" s="156"/>
      <c r="M97" s="156"/>
      <c r="N97" s="156"/>
      <c r="O97" s="156"/>
      <c r="P97" s="156"/>
    </row>
    <row r="98" spans="2:17" ht="20.25" customHeight="1">
      <c r="E98" s="1"/>
      <c r="F98" s="1"/>
      <c r="G98" s="1"/>
      <c r="H98" s="1"/>
      <c r="I98" s="1"/>
    </row>
    <row r="99" spans="2:17" ht="20.25" customHeight="1">
      <c r="B99" s="157" t="s">
        <v>88</v>
      </c>
      <c r="C99" s="157"/>
      <c r="D99" s="157"/>
      <c r="E99" s="157"/>
      <c r="F99" s="2" t="str">
        <f>$F$6</f>
        <v/>
      </c>
      <c r="G99" s="1"/>
      <c r="H99" s="1"/>
      <c r="I99" s="3" t="s">
        <v>89</v>
      </c>
      <c r="J99" s="2" t="str">
        <f>$J$6</f>
        <v>2023/2024</v>
      </c>
      <c r="L99" s="165"/>
      <c r="M99" s="166"/>
      <c r="N99" s="39"/>
    </row>
    <row r="100" spans="2:17" ht="12.75" customHeight="1">
      <c r="J100" s="1"/>
      <c r="K100" s="1"/>
    </row>
    <row r="101" spans="2:17" ht="12" customHeight="1">
      <c r="I101" s="5"/>
    </row>
    <row r="102" spans="2:17" s="6" customFormat="1" ht="15" customHeight="1">
      <c r="B102" s="167" t="s">
        <v>90</v>
      </c>
      <c r="C102" s="169" t="s">
        <v>91</v>
      </c>
      <c r="D102" s="169" t="s">
        <v>92</v>
      </c>
      <c r="E102" s="171" t="s">
        <v>93</v>
      </c>
      <c r="F102" s="171" t="s">
        <v>94</v>
      </c>
      <c r="G102" s="171" t="s">
        <v>95</v>
      </c>
      <c r="H102" s="173" t="s">
        <v>96</v>
      </c>
      <c r="I102" s="171" t="s">
        <v>97</v>
      </c>
      <c r="J102" s="167" t="s">
        <v>98</v>
      </c>
      <c r="K102" s="169" t="s">
        <v>99</v>
      </c>
      <c r="L102" s="171" t="s">
        <v>100</v>
      </c>
      <c r="M102" s="171" t="s">
        <v>101</v>
      </c>
      <c r="N102" s="171" t="s">
        <v>102</v>
      </c>
      <c r="O102" s="158" t="s">
        <v>103</v>
      </c>
      <c r="P102" s="159"/>
      <c r="Q102" s="40"/>
    </row>
    <row r="103" spans="2:17" s="6" customFormat="1" ht="24" customHeight="1">
      <c r="B103" s="168"/>
      <c r="C103" s="170"/>
      <c r="D103" s="170"/>
      <c r="E103" s="172"/>
      <c r="F103" s="172"/>
      <c r="G103" s="172"/>
      <c r="H103" s="174"/>
      <c r="I103" s="172"/>
      <c r="J103" s="168"/>
      <c r="K103" s="170"/>
      <c r="L103" s="172"/>
      <c r="M103" s="172"/>
      <c r="N103" s="172"/>
      <c r="O103" s="7" t="s">
        <v>104</v>
      </c>
      <c r="P103" s="28" t="s">
        <v>105</v>
      </c>
      <c r="Q103" s="40"/>
    </row>
    <row r="104" spans="2:17" ht="23.45" customHeight="1">
      <c r="B104" s="17"/>
      <c r="C104" s="18"/>
      <c r="D104" s="18"/>
      <c r="E104" s="19"/>
      <c r="F104" s="19"/>
      <c r="G104" s="20"/>
      <c r="H104" s="21"/>
      <c r="I104" s="19"/>
      <c r="J104" s="29"/>
      <c r="K104" s="30"/>
      <c r="L104" s="41"/>
      <c r="M104" s="31"/>
      <c r="N104" s="31"/>
      <c r="O104" s="32"/>
      <c r="P104" s="33" t="str">
        <f>IF(H104&lt;&gt;"",O104*H104,"")</f>
        <v/>
      </c>
      <c r="Q104" s="16" t="str">
        <f t="shared" ref="Q104:Q118" si="6">IF(B104&amp;C104&amp;D104&amp;E104&amp;F104&amp;G104&amp;H104&amp;I104&amp;J104&amp;K104&amp;L104&amp;M104&amp;N104&amp;P104="","",IF(OR(B104="",C104="",D104="",E104="",F104="",G104="",H104="",I104="",J104="",K104="",L104="",M104="",N104="",P104=""),"1",""))</f>
        <v/>
      </c>
    </row>
    <row r="105" spans="2:17" ht="23.45" customHeight="1">
      <c r="B105" s="17"/>
      <c r="C105" s="18"/>
      <c r="D105" s="18"/>
      <c r="E105" s="19"/>
      <c r="F105" s="19"/>
      <c r="G105" s="20"/>
      <c r="H105" s="21"/>
      <c r="I105" s="19"/>
      <c r="J105" s="29"/>
      <c r="K105" s="30"/>
      <c r="L105" s="30"/>
      <c r="M105" s="31"/>
      <c r="N105" s="31"/>
      <c r="O105" s="32"/>
      <c r="P105" s="33" t="str">
        <f t="shared" ref="P105:P118" si="7">IF(H105&lt;&gt;"",O105*H105,"")</f>
        <v/>
      </c>
      <c r="Q105" s="16" t="str">
        <f t="shared" si="6"/>
        <v/>
      </c>
    </row>
    <row r="106" spans="2:17" ht="23.45" customHeight="1">
      <c r="B106" s="17"/>
      <c r="C106" s="18"/>
      <c r="D106" s="18"/>
      <c r="E106" s="19"/>
      <c r="F106" s="19"/>
      <c r="G106" s="20"/>
      <c r="H106" s="21"/>
      <c r="I106" s="19"/>
      <c r="J106" s="29"/>
      <c r="K106" s="30"/>
      <c r="L106" s="30"/>
      <c r="M106" s="31"/>
      <c r="N106" s="31"/>
      <c r="O106" s="32"/>
      <c r="P106" s="33" t="str">
        <f t="shared" si="7"/>
        <v/>
      </c>
      <c r="Q106" s="16" t="str">
        <f t="shared" si="6"/>
        <v/>
      </c>
    </row>
    <row r="107" spans="2:17" ht="23.45" customHeight="1">
      <c r="B107" s="17"/>
      <c r="C107" s="18"/>
      <c r="D107" s="18"/>
      <c r="E107" s="19"/>
      <c r="F107" s="19"/>
      <c r="G107" s="20"/>
      <c r="H107" s="21"/>
      <c r="I107" s="19"/>
      <c r="J107" s="29"/>
      <c r="K107" s="30"/>
      <c r="L107" s="30"/>
      <c r="M107" s="31"/>
      <c r="N107" s="31"/>
      <c r="O107" s="32"/>
      <c r="P107" s="33" t="str">
        <f t="shared" si="7"/>
        <v/>
      </c>
      <c r="Q107" s="16" t="str">
        <f t="shared" si="6"/>
        <v/>
      </c>
    </row>
    <row r="108" spans="2:17" ht="23.45" customHeight="1">
      <c r="B108" s="17"/>
      <c r="C108" s="18"/>
      <c r="D108" s="18"/>
      <c r="E108" s="19"/>
      <c r="F108" s="19"/>
      <c r="G108" s="20"/>
      <c r="H108" s="21"/>
      <c r="I108" s="19"/>
      <c r="J108" s="29"/>
      <c r="K108" s="30"/>
      <c r="L108" s="30"/>
      <c r="M108" s="31"/>
      <c r="N108" s="31"/>
      <c r="O108" s="32"/>
      <c r="P108" s="33" t="str">
        <f t="shared" si="7"/>
        <v/>
      </c>
      <c r="Q108" s="16" t="str">
        <f t="shared" si="6"/>
        <v/>
      </c>
    </row>
    <row r="109" spans="2:17" ht="23.45" customHeight="1">
      <c r="B109" s="17"/>
      <c r="C109" s="18"/>
      <c r="D109" s="18"/>
      <c r="E109" s="19"/>
      <c r="F109" s="19"/>
      <c r="G109" s="20"/>
      <c r="H109" s="21"/>
      <c r="I109" s="19"/>
      <c r="J109" s="29"/>
      <c r="K109" s="30"/>
      <c r="L109" s="30"/>
      <c r="M109" s="31"/>
      <c r="N109" s="31"/>
      <c r="O109" s="32"/>
      <c r="P109" s="33" t="str">
        <f t="shared" si="7"/>
        <v/>
      </c>
      <c r="Q109" s="16" t="str">
        <f t="shared" si="6"/>
        <v/>
      </c>
    </row>
    <row r="110" spans="2:17" ht="23.45" customHeight="1">
      <c r="B110" s="17"/>
      <c r="C110" s="18"/>
      <c r="D110" s="18"/>
      <c r="E110" s="19"/>
      <c r="F110" s="19"/>
      <c r="G110" s="20"/>
      <c r="H110" s="21"/>
      <c r="I110" s="19"/>
      <c r="J110" s="29"/>
      <c r="K110" s="30"/>
      <c r="L110" s="30"/>
      <c r="M110" s="31"/>
      <c r="N110" s="31"/>
      <c r="O110" s="32"/>
      <c r="P110" s="33" t="str">
        <f t="shared" si="7"/>
        <v/>
      </c>
      <c r="Q110" s="16" t="str">
        <f t="shared" si="6"/>
        <v/>
      </c>
    </row>
    <row r="111" spans="2:17" ht="23.45" customHeight="1">
      <c r="B111" s="17"/>
      <c r="C111" s="18"/>
      <c r="D111" s="18"/>
      <c r="E111" s="19"/>
      <c r="F111" s="19"/>
      <c r="G111" s="20"/>
      <c r="H111" s="21"/>
      <c r="I111" s="19"/>
      <c r="J111" s="29"/>
      <c r="K111" s="30"/>
      <c r="L111" s="30"/>
      <c r="M111" s="31"/>
      <c r="N111" s="31"/>
      <c r="O111" s="32"/>
      <c r="P111" s="33" t="str">
        <f t="shared" si="7"/>
        <v/>
      </c>
      <c r="Q111" s="16" t="str">
        <f t="shared" si="6"/>
        <v/>
      </c>
    </row>
    <row r="112" spans="2:17" ht="23.45" customHeight="1">
      <c r="B112" s="17"/>
      <c r="C112" s="18"/>
      <c r="D112" s="18"/>
      <c r="E112" s="19"/>
      <c r="F112" s="19"/>
      <c r="G112" s="20"/>
      <c r="H112" s="21"/>
      <c r="I112" s="19"/>
      <c r="J112" s="29"/>
      <c r="K112" s="30"/>
      <c r="L112" s="30"/>
      <c r="M112" s="31"/>
      <c r="N112" s="31"/>
      <c r="O112" s="31"/>
      <c r="P112" s="33" t="str">
        <f t="shared" si="7"/>
        <v/>
      </c>
      <c r="Q112" s="16" t="str">
        <f t="shared" si="6"/>
        <v/>
      </c>
    </row>
    <row r="113" spans="2:17" ht="23.45" customHeight="1">
      <c r="B113" s="17"/>
      <c r="C113" s="18"/>
      <c r="D113" s="18"/>
      <c r="E113" s="19"/>
      <c r="F113" s="19"/>
      <c r="G113" s="20"/>
      <c r="H113" s="21"/>
      <c r="I113" s="19"/>
      <c r="J113" s="29"/>
      <c r="K113" s="30"/>
      <c r="L113" s="30"/>
      <c r="M113" s="31"/>
      <c r="N113" s="31"/>
      <c r="O113" s="31"/>
      <c r="P113" s="33" t="str">
        <f t="shared" si="7"/>
        <v/>
      </c>
      <c r="Q113" s="16" t="str">
        <f t="shared" si="6"/>
        <v/>
      </c>
    </row>
    <row r="114" spans="2:17" ht="23.45" customHeight="1">
      <c r="B114" s="17"/>
      <c r="C114" s="18"/>
      <c r="D114" s="18"/>
      <c r="E114" s="19"/>
      <c r="F114" s="19"/>
      <c r="G114" s="20"/>
      <c r="H114" s="21"/>
      <c r="I114" s="19"/>
      <c r="J114" s="29"/>
      <c r="K114" s="30"/>
      <c r="L114" s="30"/>
      <c r="M114" s="31"/>
      <c r="N114" s="31"/>
      <c r="O114" s="32"/>
      <c r="P114" s="33" t="str">
        <f t="shared" si="7"/>
        <v/>
      </c>
      <c r="Q114" s="16" t="str">
        <f t="shared" si="6"/>
        <v/>
      </c>
    </row>
    <row r="115" spans="2:17" ht="23.45" customHeight="1">
      <c r="B115" s="17"/>
      <c r="C115" s="18"/>
      <c r="D115" s="18"/>
      <c r="E115" s="19"/>
      <c r="F115" s="19"/>
      <c r="G115" s="20"/>
      <c r="H115" s="21"/>
      <c r="I115" s="19"/>
      <c r="J115" s="29"/>
      <c r="K115" s="30"/>
      <c r="L115" s="30"/>
      <c r="M115" s="31"/>
      <c r="N115" s="31"/>
      <c r="O115" s="32"/>
      <c r="P115" s="33" t="str">
        <f t="shared" si="7"/>
        <v/>
      </c>
      <c r="Q115" s="16" t="str">
        <f t="shared" si="6"/>
        <v/>
      </c>
    </row>
    <row r="116" spans="2:17" ht="23.45" customHeight="1">
      <c r="B116" s="17"/>
      <c r="C116" s="18"/>
      <c r="D116" s="18"/>
      <c r="E116" s="19"/>
      <c r="F116" s="19"/>
      <c r="G116" s="20"/>
      <c r="H116" s="21"/>
      <c r="I116" s="19"/>
      <c r="J116" s="29"/>
      <c r="K116" s="30"/>
      <c r="L116" s="30"/>
      <c r="M116" s="31"/>
      <c r="N116" s="31"/>
      <c r="O116" s="32"/>
      <c r="P116" s="33" t="str">
        <f t="shared" si="7"/>
        <v/>
      </c>
      <c r="Q116" s="16" t="str">
        <f t="shared" si="6"/>
        <v/>
      </c>
    </row>
    <row r="117" spans="2:17" ht="23.45" customHeight="1">
      <c r="B117" s="17"/>
      <c r="C117" s="18"/>
      <c r="D117" s="18"/>
      <c r="E117" s="19"/>
      <c r="F117" s="19"/>
      <c r="G117" s="20"/>
      <c r="H117" s="21"/>
      <c r="I117" s="19"/>
      <c r="J117" s="29"/>
      <c r="K117" s="30"/>
      <c r="L117" s="30"/>
      <c r="M117" s="31"/>
      <c r="N117" s="31"/>
      <c r="O117" s="32"/>
      <c r="P117" s="33" t="str">
        <f t="shared" si="7"/>
        <v/>
      </c>
      <c r="Q117" s="16" t="str">
        <f t="shared" si="6"/>
        <v/>
      </c>
    </row>
    <row r="118" spans="2:17" ht="23.45" customHeight="1">
      <c r="B118" s="17"/>
      <c r="C118" s="18"/>
      <c r="D118" s="18"/>
      <c r="E118" s="19"/>
      <c r="F118" s="19"/>
      <c r="G118" s="20"/>
      <c r="H118" s="21"/>
      <c r="I118" s="19"/>
      <c r="J118" s="29"/>
      <c r="K118" s="30"/>
      <c r="L118" s="30"/>
      <c r="M118" s="31"/>
      <c r="N118" s="31"/>
      <c r="O118" s="32"/>
      <c r="P118" s="33" t="str">
        <f t="shared" si="7"/>
        <v/>
      </c>
      <c r="Q118" s="16" t="str">
        <f t="shared" si="6"/>
        <v/>
      </c>
    </row>
    <row r="119" spans="2:17" ht="9.6" customHeight="1">
      <c r="J119" s="37"/>
    </row>
    <row r="120" spans="2:17" ht="14.25" customHeight="1">
      <c r="B120" s="160" t="s">
        <v>106</v>
      </c>
      <c r="C120" s="160"/>
      <c r="D120" s="160"/>
      <c r="E120" s="160"/>
      <c r="F120" s="160"/>
      <c r="G120" s="25"/>
      <c r="H120" s="25" t="s">
        <v>107</v>
      </c>
      <c r="I120" s="25"/>
      <c r="J120" s="25"/>
      <c r="K120" s="1" t="s">
        <v>108</v>
      </c>
      <c r="M120" s="1"/>
      <c r="N120" s="25" t="s">
        <v>109</v>
      </c>
      <c r="O120" s="25"/>
    </row>
    <row r="121" spans="2:17" ht="28.5" customHeight="1">
      <c r="B121" s="161" t="s">
        <v>110</v>
      </c>
      <c r="C121" s="161"/>
      <c r="D121" s="161"/>
      <c r="E121" s="161"/>
      <c r="F121" s="161"/>
      <c r="G121" s="161"/>
      <c r="H121" s="162" t="s">
        <v>111</v>
      </c>
      <c r="I121" s="162"/>
      <c r="J121" s="162"/>
      <c r="K121" s="163"/>
      <c r="L121" s="163"/>
      <c r="M121" s="26"/>
    </row>
    <row r="122" spans="2:17" ht="6.75" customHeight="1">
      <c r="B122" s="25"/>
      <c r="C122" s="25"/>
      <c r="D122" s="25"/>
      <c r="E122" s="25"/>
      <c r="F122" s="25"/>
      <c r="G122" s="25"/>
      <c r="H122" s="25"/>
      <c r="I122" s="25"/>
      <c r="J122" s="25"/>
      <c r="K122" s="25"/>
      <c r="L122" s="38"/>
      <c r="M122" s="25"/>
    </row>
    <row r="123" spans="2:17" ht="24.75" customHeight="1">
      <c r="B123" s="164" t="s">
        <v>112</v>
      </c>
      <c r="C123" s="164"/>
      <c r="D123" s="164"/>
      <c r="E123" s="164"/>
      <c r="F123" s="164"/>
      <c r="G123" s="25"/>
      <c r="H123" s="27" t="s">
        <v>113</v>
      </c>
      <c r="I123" s="25"/>
      <c r="J123" s="25"/>
      <c r="K123" s="25"/>
      <c r="L123" s="38"/>
      <c r="M123" s="25"/>
    </row>
    <row r="127" spans="2:17" ht="20.25" customHeight="1">
      <c r="B127" s="109" t="s">
        <v>86</v>
      </c>
      <c r="C127" s="109"/>
      <c r="D127" s="109"/>
      <c r="E127" s="109"/>
      <c r="F127" s="109"/>
      <c r="G127" s="109"/>
      <c r="H127" s="109"/>
      <c r="I127" s="109"/>
      <c r="J127" s="109"/>
      <c r="K127" s="109"/>
      <c r="L127" s="109"/>
      <c r="M127" s="109"/>
      <c r="N127" s="109"/>
      <c r="O127" s="109"/>
      <c r="P127" s="109"/>
    </row>
    <row r="128" spans="2:17" ht="20.25" customHeight="1">
      <c r="B128" s="156" t="s">
        <v>87</v>
      </c>
      <c r="C128" s="156"/>
      <c r="D128" s="156"/>
      <c r="E128" s="156"/>
      <c r="F128" s="156"/>
      <c r="G128" s="156"/>
      <c r="H128" s="156"/>
      <c r="I128" s="156"/>
      <c r="J128" s="156"/>
      <c r="K128" s="156"/>
      <c r="L128" s="156"/>
      <c r="M128" s="156"/>
      <c r="N128" s="156"/>
      <c r="O128" s="156"/>
      <c r="P128" s="156"/>
    </row>
    <row r="129" spans="2:17" ht="20.25" customHeight="1">
      <c r="E129" s="1"/>
      <c r="F129" s="1"/>
      <c r="G129" s="1"/>
      <c r="H129" s="1"/>
      <c r="I129" s="1"/>
    </row>
    <row r="130" spans="2:17" ht="20.25" customHeight="1">
      <c r="B130" s="157" t="s">
        <v>88</v>
      </c>
      <c r="C130" s="157"/>
      <c r="D130" s="157"/>
      <c r="E130" s="157"/>
      <c r="F130" s="2" t="str">
        <f>$F$6</f>
        <v/>
      </c>
      <c r="G130" s="1"/>
      <c r="H130" s="1"/>
      <c r="I130" s="3" t="s">
        <v>89</v>
      </c>
      <c r="J130" s="2" t="str">
        <f>$J$6</f>
        <v>2023/2024</v>
      </c>
      <c r="L130" s="165"/>
      <c r="M130" s="166"/>
      <c r="N130" s="39"/>
    </row>
    <row r="131" spans="2:17" ht="12.75" customHeight="1">
      <c r="J131" s="1"/>
      <c r="K131" s="1"/>
    </row>
    <row r="132" spans="2:17" ht="12" customHeight="1">
      <c r="I132" s="5"/>
    </row>
    <row r="133" spans="2:17" s="6" customFormat="1" ht="15" customHeight="1">
      <c r="B133" s="167" t="s">
        <v>90</v>
      </c>
      <c r="C133" s="169" t="s">
        <v>91</v>
      </c>
      <c r="D133" s="169" t="s">
        <v>92</v>
      </c>
      <c r="E133" s="171" t="s">
        <v>93</v>
      </c>
      <c r="F133" s="171" t="s">
        <v>94</v>
      </c>
      <c r="G133" s="171" t="s">
        <v>95</v>
      </c>
      <c r="H133" s="173" t="s">
        <v>96</v>
      </c>
      <c r="I133" s="171" t="s">
        <v>97</v>
      </c>
      <c r="J133" s="167" t="s">
        <v>98</v>
      </c>
      <c r="K133" s="169" t="s">
        <v>99</v>
      </c>
      <c r="L133" s="171" t="s">
        <v>100</v>
      </c>
      <c r="M133" s="171" t="s">
        <v>101</v>
      </c>
      <c r="N133" s="171" t="s">
        <v>102</v>
      </c>
      <c r="O133" s="158" t="s">
        <v>103</v>
      </c>
      <c r="P133" s="159"/>
      <c r="Q133" s="40"/>
    </row>
    <row r="134" spans="2:17" s="6" customFormat="1" ht="24" customHeight="1">
      <c r="B134" s="168"/>
      <c r="C134" s="170"/>
      <c r="D134" s="170"/>
      <c r="E134" s="172"/>
      <c r="F134" s="172"/>
      <c r="G134" s="172"/>
      <c r="H134" s="174"/>
      <c r="I134" s="172"/>
      <c r="J134" s="168"/>
      <c r="K134" s="170"/>
      <c r="L134" s="172"/>
      <c r="M134" s="172"/>
      <c r="N134" s="172"/>
      <c r="O134" s="7" t="s">
        <v>104</v>
      </c>
      <c r="P134" s="28" t="s">
        <v>105</v>
      </c>
      <c r="Q134" s="40"/>
    </row>
    <row r="135" spans="2:17" ht="23.45" customHeight="1">
      <c r="B135" s="17"/>
      <c r="C135" s="22"/>
      <c r="D135" s="22"/>
      <c r="E135" s="23"/>
      <c r="F135" s="23"/>
      <c r="G135" s="24"/>
      <c r="H135" s="21"/>
      <c r="I135" s="23"/>
      <c r="J135" s="42"/>
      <c r="K135" s="34"/>
      <c r="L135" s="34"/>
      <c r="M135" s="31"/>
      <c r="N135" s="31"/>
      <c r="O135" s="32"/>
      <c r="P135" s="33" t="str">
        <f>IF(H135&lt;&gt;"",O135*H135,"")</f>
        <v/>
      </c>
      <c r="Q135" s="16" t="str">
        <f t="shared" ref="Q135:Q149" si="8">IF(B135&amp;C135&amp;D135&amp;E135&amp;F135&amp;G135&amp;H135&amp;I135&amp;J135&amp;K135&amp;L135&amp;M135&amp;N135&amp;P135="","",IF(OR(B135="",C135="",D135="",E135="",F135="",G135="",H135="",I135="",J135="",K135="",L135="",M135="",N135="",P135=""),"1",""))</f>
        <v/>
      </c>
    </row>
    <row r="136" spans="2:17" ht="23.45" customHeight="1">
      <c r="B136" s="17"/>
      <c r="C136" s="22"/>
      <c r="D136" s="22"/>
      <c r="E136" s="23"/>
      <c r="F136" s="23"/>
      <c r="G136" s="24"/>
      <c r="H136" s="21"/>
      <c r="I136" s="23"/>
      <c r="J136" s="42"/>
      <c r="K136" s="34"/>
      <c r="L136" s="34"/>
      <c r="M136" s="31"/>
      <c r="N136" s="31"/>
      <c r="O136" s="32"/>
      <c r="P136" s="33" t="str">
        <f t="shared" ref="P136:P149" si="9">IF(H136&lt;&gt;"",O136*H136,"")</f>
        <v/>
      </c>
      <c r="Q136" s="16" t="str">
        <f t="shared" si="8"/>
        <v/>
      </c>
    </row>
    <row r="137" spans="2:17" ht="23.45" customHeight="1">
      <c r="B137" s="17"/>
      <c r="C137" s="22"/>
      <c r="D137" s="22"/>
      <c r="E137" s="23"/>
      <c r="F137" s="23"/>
      <c r="G137" s="24"/>
      <c r="H137" s="21"/>
      <c r="I137" s="23"/>
      <c r="J137" s="42"/>
      <c r="K137" s="34"/>
      <c r="L137" s="34"/>
      <c r="M137" s="31"/>
      <c r="N137" s="31"/>
      <c r="O137" s="32"/>
      <c r="P137" s="33" t="str">
        <f t="shared" si="9"/>
        <v/>
      </c>
      <c r="Q137" s="16" t="str">
        <f t="shared" si="8"/>
        <v/>
      </c>
    </row>
    <row r="138" spans="2:17" ht="23.45" customHeight="1">
      <c r="B138" s="17"/>
      <c r="C138" s="22"/>
      <c r="D138" s="22"/>
      <c r="E138" s="23"/>
      <c r="F138" s="23"/>
      <c r="G138" s="24"/>
      <c r="H138" s="21"/>
      <c r="I138" s="23"/>
      <c r="J138" s="42"/>
      <c r="K138" s="34"/>
      <c r="L138" s="34"/>
      <c r="M138" s="31"/>
      <c r="N138" s="31"/>
      <c r="O138" s="32"/>
      <c r="P138" s="33" t="str">
        <f t="shared" si="9"/>
        <v/>
      </c>
      <c r="Q138" s="16" t="str">
        <f t="shared" si="8"/>
        <v/>
      </c>
    </row>
    <row r="139" spans="2:17" ht="23.45" customHeight="1">
      <c r="B139" s="17"/>
      <c r="C139" s="22"/>
      <c r="D139" s="22"/>
      <c r="E139" s="23"/>
      <c r="F139" s="23"/>
      <c r="G139" s="24"/>
      <c r="H139" s="21"/>
      <c r="I139" s="23"/>
      <c r="J139" s="42"/>
      <c r="K139" s="34"/>
      <c r="L139" s="34"/>
      <c r="M139" s="31"/>
      <c r="N139" s="31"/>
      <c r="O139" s="32"/>
      <c r="P139" s="33" t="str">
        <f t="shared" si="9"/>
        <v/>
      </c>
      <c r="Q139" s="16" t="str">
        <f t="shared" si="8"/>
        <v/>
      </c>
    </row>
    <row r="140" spans="2:17" ht="23.45" customHeight="1">
      <c r="B140" s="17"/>
      <c r="C140" s="22"/>
      <c r="D140" s="22"/>
      <c r="E140" s="23"/>
      <c r="F140" s="23"/>
      <c r="G140" s="24"/>
      <c r="H140" s="21"/>
      <c r="I140" s="23"/>
      <c r="J140" s="42"/>
      <c r="K140" s="34"/>
      <c r="L140" s="34"/>
      <c r="M140" s="31"/>
      <c r="N140" s="31"/>
      <c r="O140" s="32"/>
      <c r="P140" s="33" t="str">
        <f t="shared" si="9"/>
        <v/>
      </c>
      <c r="Q140" s="16" t="str">
        <f t="shared" si="8"/>
        <v/>
      </c>
    </row>
    <row r="141" spans="2:17" ht="23.45" customHeight="1">
      <c r="B141" s="17"/>
      <c r="C141" s="22"/>
      <c r="D141" s="22"/>
      <c r="E141" s="23"/>
      <c r="F141" s="23"/>
      <c r="G141" s="24"/>
      <c r="H141" s="21"/>
      <c r="I141" s="23"/>
      <c r="J141" s="42"/>
      <c r="K141" s="34"/>
      <c r="L141" s="34"/>
      <c r="M141" s="31"/>
      <c r="N141" s="31"/>
      <c r="O141" s="32"/>
      <c r="P141" s="33" t="str">
        <f t="shared" si="9"/>
        <v/>
      </c>
      <c r="Q141" s="16" t="str">
        <f t="shared" si="8"/>
        <v/>
      </c>
    </row>
    <row r="142" spans="2:17" ht="23.45" customHeight="1">
      <c r="B142" s="17"/>
      <c r="C142" s="22"/>
      <c r="D142" s="22"/>
      <c r="E142" s="23"/>
      <c r="F142" s="23"/>
      <c r="G142" s="24"/>
      <c r="H142" s="21"/>
      <c r="I142" s="23"/>
      <c r="J142" s="42"/>
      <c r="K142" s="34"/>
      <c r="L142" s="34"/>
      <c r="M142" s="31"/>
      <c r="N142" s="31"/>
      <c r="O142" s="32"/>
      <c r="P142" s="33" t="str">
        <f t="shared" si="9"/>
        <v/>
      </c>
      <c r="Q142" s="16" t="str">
        <f t="shared" si="8"/>
        <v/>
      </c>
    </row>
    <row r="143" spans="2:17" ht="23.45" customHeight="1">
      <c r="B143" s="17"/>
      <c r="C143" s="22"/>
      <c r="D143" s="22"/>
      <c r="E143" s="23"/>
      <c r="F143" s="23"/>
      <c r="G143" s="24"/>
      <c r="H143" s="21"/>
      <c r="I143" s="23"/>
      <c r="J143" s="42"/>
      <c r="K143" s="34"/>
      <c r="L143" s="34"/>
      <c r="M143" s="31"/>
      <c r="N143" s="31"/>
      <c r="O143" s="32"/>
      <c r="P143" s="33" t="str">
        <f t="shared" si="9"/>
        <v/>
      </c>
      <c r="Q143" s="16" t="str">
        <f t="shared" si="8"/>
        <v/>
      </c>
    </row>
    <row r="144" spans="2:17" ht="23.45" customHeight="1">
      <c r="B144" s="17"/>
      <c r="C144" s="22"/>
      <c r="D144" s="22"/>
      <c r="E144" s="23"/>
      <c r="F144" s="23"/>
      <c r="G144" s="24"/>
      <c r="H144" s="21"/>
      <c r="I144" s="23"/>
      <c r="J144" s="42"/>
      <c r="K144" s="34"/>
      <c r="L144" s="34"/>
      <c r="M144" s="31"/>
      <c r="N144" s="31"/>
      <c r="O144" s="32"/>
      <c r="P144" s="33" t="str">
        <f t="shared" si="9"/>
        <v/>
      </c>
      <c r="Q144" s="16" t="str">
        <f t="shared" si="8"/>
        <v/>
      </c>
    </row>
    <row r="145" spans="2:17" ht="23.45" customHeight="1">
      <c r="B145" s="17"/>
      <c r="C145" s="22"/>
      <c r="D145" s="22"/>
      <c r="E145" s="23"/>
      <c r="F145" s="23"/>
      <c r="G145" s="24"/>
      <c r="H145" s="21"/>
      <c r="I145" s="23"/>
      <c r="J145" s="42"/>
      <c r="K145" s="34"/>
      <c r="L145" s="34"/>
      <c r="M145" s="31"/>
      <c r="N145" s="31"/>
      <c r="O145" s="32"/>
      <c r="P145" s="33" t="str">
        <f t="shared" si="9"/>
        <v/>
      </c>
      <c r="Q145" s="16" t="str">
        <f t="shared" si="8"/>
        <v/>
      </c>
    </row>
    <row r="146" spans="2:17" ht="23.45" customHeight="1">
      <c r="B146" s="17"/>
      <c r="C146" s="22"/>
      <c r="D146" s="22"/>
      <c r="E146" s="23"/>
      <c r="F146" s="23"/>
      <c r="G146" s="24"/>
      <c r="H146" s="21"/>
      <c r="I146" s="23"/>
      <c r="J146" s="42"/>
      <c r="K146" s="34"/>
      <c r="L146" s="34"/>
      <c r="M146" s="31"/>
      <c r="N146" s="31"/>
      <c r="O146" s="32"/>
      <c r="P146" s="33" t="str">
        <f t="shared" si="9"/>
        <v/>
      </c>
      <c r="Q146" s="16" t="str">
        <f t="shared" si="8"/>
        <v/>
      </c>
    </row>
    <row r="147" spans="2:17" ht="23.45" customHeight="1">
      <c r="B147" s="17"/>
      <c r="C147" s="22"/>
      <c r="D147" s="22"/>
      <c r="E147" s="23"/>
      <c r="F147" s="23"/>
      <c r="G147" s="24"/>
      <c r="H147" s="21"/>
      <c r="I147" s="23"/>
      <c r="J147" s="42"/>
      <c r="K147" s="34"/>
      <c r="L147" s="34"/>
      <c r="M147" s="31"/>
      <c r="N147" s="31"/>
      <c r="O147" s="32"/>
      <c r="P147" s="33" t="str">
        <f t="shared" si="9"/>
        <v/>
      </c>
      <c r="Q147" s="16" t="str">
        <f t="shared" si="8"/>
        <v/>
      </c>
    </row>
    <row r="148" spans="2:17" ht="23.45" customHeight="1">
      <c r="B148" s="17"/>
      <c r="C148" s="18"/>
      <c r="D148" s="18"/>
      <c r="E148" s="19"/>
      <c r="F148" s="19"/>
      <c r="G148" s="20"/>
      <c r="H148" s="21"/>
      <c r="I148" s="19"/>
      <c r="J148" s="29"/>
      <c r="K148" s="30"/>
      <c r="L148" s="30"/>
      <c r="M148" s="31"/>
      <c r="N148" s="31"/>
      <c r="O148" s="32"/>
      <c r="P148" s="33" t="str">
        <f t="shared" si="9"/>
        <v/>
      </c>
      <c r="Q148" s="16" t="str">
        <f t="shared" si="8"/>
        <v/>
      </c>
    </row>
    <row r="149" spans="2:17" ht="23.45" customHeight="1">
      <c r="B149" s="17"/>
      <c r="C149" s="18"/>
      <c r="D149" s="18"/>
      <c r="E149" s="19"/>
      <c r="F149" s="19"/>
      <c r="G149" s="20"/>
      <c r="H149" s="21"/>
      <c r="I149" s="19"/>
      <c r="J149" s="29"/>
      <c r="K149" s="30"/>
      <c r="L149" s="30"/>
      <c r="M149" s="31"/>
      <c r="N149" s="31"/>
      <c r="O149" s="32"/>
      <c r="P149" s="33" t="str">
        <f t="shared" si="9"/>
        <v/>
      </c>
      <c r="Q149" s="16" t="str">
        <f t="shared" si="8"/>
        <v/>
      </c>
    </row>
    <row r="150" spans="2:17" ht="9.6" customHeight="1">
      <c r="J150" s="37"/>
    </row>
    <row r="151" spans="2:17" ht="14.25" customHeight="1">
      <c r="B151" s="160" t="s">
        <v>106</v>
      </c>
      <c r="C151" s="160"/>
      <c r="D151" s="160"/>
      <c r="E151" s="160"/>
      <c r="F151" s="160"/>
      <c r="G151" s="25"/>
      <c r="H151" s="25" t="s">
        <v>107</v>
      </c>
      <c r="I151" s="25"/>
      <c r="J151" s="25"/>
      <c r="K151" s="1" t="s">
        <v>108</v>
      </c>
      <c r="M151" s="1"/>
      <c r="N151" s="25" t="s">
        <v>109</v>
      </c>
      <c r="O151" s="25"/>
    </row>
    <row r="152" spans="2:17" ht="28.5" customHeight="1">
      <c r="B152" s="161" t="s">
        <v>110</v>
      </c>
      <c r="C152" s="161"/>
      <c r="D152" s="161"/>
      <c r="E152" s="161"/>
      <c r="F152" s="161"/>
      <c r="G152" s="161"/>
      <c r="H152" s="162" t="s">
        <v>111</v>
      </c>
      <c r="I152" s="162"/>
      <c r="J152" s="162"/>
      <c r="K152" s="163"/>
      <c r="L152" s="163"/>
      <c r="M152" s="26"/>
    </row>
    <row r="153" spans="2:17" ht="6.75" customHeight="1">
      <c r="B153" s="25"/>
      <c r="C153" s="25"/>
      <c r="D153" s="25"/>
      <c r="E153" s="25"/>
      <c r="F153" s="25"/>
      <c r="G153" s="25"/>
      <c r="H153" s="25"/>
      <c r="I153" s="25"/>
      <c r="J153" s="25"/>
      <c r="K153" s="25"/>
      <c r="L153" s="38"/>
      <c r="M153" s="25"/>
    </row>
    <row r="154" spans="2:17" ht="24.75" customHeight="1">
      <c r="B154" s="164" t="s">
        <v>112</v>
      </c>
      <c r="C154" s="164"/>
      <c r="D154" s="164"/>
      <c r="E154" s="164"/>
      <c r="F154" s="164"/>
      <c r="G154" s="25"/>
      <c r="H154" s="27" t="s">
        <v>113</v>
      </c>
      <c r="I154" s="25"/>
      <c r="J154" s="25"/>
      <c r="K154" s="25"/>
      <c r="L154" s="38"/>
      <c r="M154" s="25"/>
    </row>
    <row r="158" spans="2:17" ht="20.25" customHeight="1">
      <c r="B158" s="109" t="s">
        <v>86</v>
      </c>
      <c r="C158" s="109"/>
      <c r="D158" s="109"/>
      <c r="E158" s="109"/>
      <c r="F158" s="109"/>
      <c r="G158" s="109"/>
      <c r="H158" s="109"/>
      <c r="I158" s="109"/>
      <c r="J158" s="109"/>
      <c r="K158" s="109"/>
      <c r="L158" s="109"/>
      <c r="M158" s="109"/>
      <c r="N158" s="109"/>
      <c r="O158" s="109"/>
      <c r="P158" s="109"/>
    </row>
    <row r="159" spans="2:17" ht="20.25" customHeight="1">
      <c r="B159" s="156" t="s">
        <v>87</v>
      </c>
      <c r="C159" s="156"/>
      <c r="D159" s="156"/>
      <c r="E159" s="156"/>
      <c r="F159" s="156"/>
      <c r="G159" s="156"/>
      <c r="H159" s="156"/>
      <c r="I159" s="156"/>
      <c r="J159" s="156"/>
      <c r="K159" s="156"/>
      <c r="L159" s="156"/>
      <c r="M159" s="156"/>
      <c r="N159" s="156"/>
      <c r="O159" s="156"/>
      <c r="P159" s="156"/>
    </row>
    <row r="160" spans="2:17" ht="20.25" customHeight="1">
      <c r="E160" s="1"/>
      <c r="F160" s="1"/>
      <c r="G160" s="1"/>
      <c r="H160" s="1"/>
      <c r="I160" s="1"/>
    </row>
    <row r="161" spans="2:17" ht="20.25" customHeight="1">
      <c r="B161" s="157" t="s">
        <v>88</v>
      </c>
      <c r="C161" s="157"/>
      <c r="D161" s="157"/>
      <c r="E161" s="157"/>
      <c r="F161" s="2" t="str">
        <f>$F$6</f>
        <v/>
      </c>
      <c r="G161" s="1"/>
      <c r="H161" s="1"/>
      <c r="I161" s="3" t="s">
        <v>89</v>
      </c>
      <c r="J161" s="2" t="str">
        <f>$J$6</f>
        <v>2023/2024</v>
      </c>
      <c r="L161" s="165"/>
      <c r="M161" s="166"/>
      <c r="N161" s="39"/>
    </row>
    <row r="162" spans="2:17" ht="12.75" customHeight="1">
      <c r="J162" s="1"/>
      <c r="K162" s="1"/>
    </row>
    <row r="163" spans="2:17" ht="12" customHeight="1">
      <c r="I163" s="5"/>
    </row>
    <row r="164" spans="2:17" s="6" customFormat="1" ht="15" customHeight="1">
      <c r="B164" s="167" t="s">
        <v>90</v>
      </c>
      <c r="C164" s="169" t="s">
        <v>91</v>
      </c>
      <c r="D164" s="169" t="s">
        <v>92</v>
      </c>
      <c r="E164" s="171" t="s">
        <v>93</v>
      </c>
      <c r="F164" s="171" t="s">
        <v>94</v>
      </c>
      <c r="G164" s="171" t="s">
        <v>95</v>
      </c>
      <c r="H164" s="173" t="s">
        <v>96</v>
      </c>
      <c r="I164" s="171" t="s">
        <v>97</v>
      </c>
      <c r="J164" s="167" t="s">
        <v>98</v>
      </c>
      <c r="K164" s="169" t="s">
        <v>99</v>
      </c>
      <c r="L164" s="171" t="s">
        <v>100</v>
      </c>
      <c r="M164" s="171" t="s">
        <v>101</v>
      </c>
      <c r="N164" s="171" t="s">
        <v>102</v>
      </c>
      <c r="O164" s="158" t="s">
        <v>103</v>
      </c>
      <c r="P164" s="159"/>
      <c r="Q164" s="40"/>
    </row>
    <row r="165" spans="2:17" s="6" customFormat="1" ht="24" customHeight="1">
      <c r="B165" s="168"/>
      <c r="C165" s="170"/>
      <c r="D165" s="170"/>
      <c r="E165" s="172"/>
      <c r="F165" s="172"/>
      <c r="G165" s="172"/>
      <c r="H165" s="174"/>
      <c r="I165" s="172"/>
      <c r="J165" s="168"/>
      <c r="K165" s="170"/>
      <c r="L165" s="172"/>
      <c r="M165" s="172"/>
      <c r="N165" s="172"/>
      <c r="O165" s="7" t="s">
        <v>104</v>
      </c>
      <c r="P165" s="28" t="s">
        <v>105</v>
      </c>
      <c r="Q165" s="40"/>
    </row>
    <row r="166" spans="2:17" ht="23.45" customHeight="1">
      <c r="B166" s="17"/>
      <c r="C166" s="18"/>
      <c r="D166" s="18"/>
      <c r="E166" s="19"/>
      <c r="F166" s="19"/>
      <c r="G166" s="20"/>
      <c r="H166" s="21"/>
      <c r="I166" s="19"/>
      <c r="J166" s="29"/>
      <c r="K166" s="30"/>
      <c r="L166" s="41"/>
      <c r="M166" s="31"/>
      <c r="N166" s="31"/>
      <c r="O166" s="32"/>
      <c r="P166" s="33" t="str">
        <f>IF(H166&lt;&gt;"",O166*H166,"")</f>
        <v/>
      </c>
      <c r="Q166" s="16" t="str">
        <f t="shared" ref="Q166:Q180" si="10">IF(B166&amp;C166&amp;D166&amp;E166&amp;F166&amp;G166&amp;H166&amp;I166&amp;J166&amp;K166&amp;L166&amp;M166&amp;N166&amp;P166="","",IF(OR(B166="",C166="",D166="",E166="",F166="",G166="",H166="",I166="",J166="",K166="",L166="",M166="",N166="",P166=""),"1",""))</f>
        <v/>
      </c>
    </row>
    <row r="167" spans="2:17" ht="23.45" customHeight="1">
      <c r="B167" s="17"/>
      <c r="C167" s="18"/>
      <c r="D167" s="18"/>
      <c r="E167" s="19"/>
      <c r="F167" s="19"/>
      <c r="G167" s="20"/>
      <c r="H167" s="21"/>
      <c r="I167" s="19"/>
      <c r="J167" s="29"/>
      <c r="K167" s="30"/>
      <c r="L167" s="30"/>
      <c r="M167" s="31"/>
      <c r="N167" s="31"/>
      <c r="O167" s="32"/>
      <c r="P167" s="33" t="str">
        <f t="shared" ref="P167:P180" si="11">IF(H167&lt;&gt;"",O167*H167,"")</f>
        <v/>
      </c>
      <c r="Q167" s="16" t="str">
        <f t="shared" si="10"/>
        <v/>
      </c>
    </row>
    <row r="168" spans="2:17" ht="23.45" customHeight="1">
      <c r="B168" s="17"/>
      <c r="C168" s="18"/>
      <c r="D168" s="18"/>
      <c r="E168" s="19"/>
      <c r="F168" s="19"/>
      <c r="G168" s="20"/>
      <c r="H168" s="21"/>
      <c r="I168" s="19"/>
      <c r="J168" s="29"/>
      <c r="K168" s="30"/>
      <c r="L168" s="30"/>
      <c r="M168" s="31"/>
      <c r="N168" s="31"/>
      <c r="O168" s="32"/>
      <c r="P168" s="33" t="str">
        <f t="shared" si="11"/>
        <v/>
      </c>
      <c r="Q168" s="16" t="str">
        <f t="shared" si="10"/>
        <v/>
      </c>
    </row>
    <row r="169" spans="2:17" ht="23.45" customHeight="1">
      <c r="B169" s="17"/>
      <c r="C169" s="18"/>
      <c r="D169" s="18"/>
      <c r="E169" s="19"/>
      <c r="F169" s="19"/>
      <c r="G169" s="20"/>
      <c r="H169" s="21"/>
      <c r="I169" s="19"/>
      <c r="J169" s="29"/>
      <c r="K169" s="30"/>
      <c r="L169" s="30"/>
      <c r="M169" s="31"/>
      <c r="N169" s="31"/>
      <c r="O169" s="32"/>
      <c r="P169" s="33" t="str">
        <f t="shared" si="11"/>
        <v/>
      </c>
      <c r="Q169" s="16" t="str">
        <f t="shared" si="10"/>
        <v/>
      </c>
    </row>
    <row r="170" spans="2:17" ht="23.45" customHeight="1">
      <c r="B170" s="17"/>
      <c r="C170" s="18"/>
      <c r="D170" s="18"/>
      <c r="E170" s="19"/>
      <c r="F170" s="19"/>
      <c r="G170" s="20"/>
      <c r="H170" s="21"/>
      <c r="I170" s="19"/>
      <c r="J170" s="29"/>
      <c r="K170" s="30"/>
      <c r="L170" s="30"/>
      <c r="M170" s="31"/>
      <c r="N170" s="31"/>
      <c r="O170" s="32"/>
      <c r="P170" s="33" t="str">
        <f t="shared" si="11"/>
        <v/>
      </c>
      <c r="Q170" s="16" t="str">
        <f t="shared" si="10"/>
        <v/>
      </c>
    </row>
    <row r="171" spans="2:17" ht="23.45" customHeight="1">
      <c r="B171" s="17"/>
      <c r="C171" s="18"/>
      <c r="D171" s="18"/>
      <c r="E171" s="19"/>
      <c r="F171" s="19"/>
      <c r="G171" s="20"/>
      <c r="H171" s="21"/>
      <c r="I171" s="19"/>
      <c r="J171" s="29"/>
      <c r="K171" s="30"/>
      <c r="L171" s="30"/>
      <c r="M171" s="31"/>
      <c r="N171" s="31"/>
      <c r="O171" s="32"/>
      <c r="P171" s="33" t="str">
        <f t="shared" si="11"/>
        <v/>
      </c>
      <c r="Q171" s="16" t="str">
        <f t="shared" si="10"/>
        <v/>
      </c>
    </row>
    <row r="172" spans="2:17" ht="23.45" customHeight="1">
      <c r="B172" s="17"/>
      <c r="C172" s="18"/>
      <c r="D172" s="18"/>
      <c r="E172" s="19"/>
      <c r="F172" s="19"/>
      <c r="G172" s="20"/>
      <c r="H172" s="21"/>
      <c r="I172" s="19"/>
      <c r="J172" s="29"/>
      <c r="K172" s="30"/>
      <c r="L172" s="30"/>
      <c r="M172" s="31"/>
      <c r="N172" s="31"/>
      <c r="O172" s="32"/>
      <c r="P172" s="33" t="str">
        <f t="shared" si="11"/>
        <v/>
      </c>
      <c r="Q172" s="16" t="str">
        <f t="shared" si="10"/>
        <v/>
      </c>
    </row>
    <row r="173" spans="2:17" ht="23.45" customHeight="1">
      <c r="B173" s="17"/>
      <c r="C173" s="18"/>
      <c r="D173" s="18"/>
      <c r="E173" s="19"/>
      <c r="F173" s="19"/>
      <c r="G173" s="20"/>
      <c r="H173" s="21"/>
      <c r="I173" s="19"/>
      <c r="J173" s="29"/>
      <c r="K173" s="30"/>
      <c r="L173" s="30"/>
      <c r="M173" s="31"/>
      <c r="N173" s="31"/>
      <c r="O173" s="32"/>
      <c r="P173" s="33" t="str">
        <f t="shared" si="11"/>
        <v/>
      </c>
      <c r="Q173" s="16" t="str">
        <f t="shared" si="10"/>
        <v/>
      </c>
    </row>
    <row r="174" spans="2:17" ht="23.45" customHeight="1">
      <c r="B174" s="17"/>
      <c r="C174" s="18"/>
      <c r="D174" s="18"/>
      <c r="E174" s="19"/>
      <c r="F174" s="19"/>
      <c r="G174" s="20"/>
      <c r="H174" s="21"/>
      <c r="I174" s="19"/>
      <c r="J174" s="29"/>
      <c r="K174" s="30"/>
      <c r="L174" s="30"/>
      <c r="M174" s="31"/>
      <c r="N174" s="31"/>
      <c r="O174" s="32"/>
      <c r="P174" s="33" t="str">
        <f t="shared" si="11"/>
        <v/>
      </c>
      <c r="Q174" s="16" t="str">
        <f t="shared" si="10"/>
        <v/>
      </c>
    </row>
    <row r="175" spans="2:17" ht="23.45" customHeight="1">
      <c r="B175" s="17"/>
      <c r="C175" s="18"/>
      <c r="D175" s="18"/>
      <c r="E175" s="19"/>
      <c r="F175" s="19"/>
      <c r="G175" s="20"/>
      <c r="H175" s="21"/>
      <c r="I175" s="19"/>
      <c r="J175" s="29"/>
      <c r="K175" s="30"/>
      <c r="L175" s="30"/>
      <c r="M175" s="31"/>
      <c r="N175" s="31"/>
      <c r="O175" s="32"/>
      <c r="P175" s="33" t="str">
        <f t="shared" si="11"/>
        <v/>
      </c>
      <c r="Q175" s="16" t="str">
        <f t="shared" si="10"/>
        <v/>
      </c>
    </row>
    <row r="176" spans="2:17" ht="23.45" customHeight="1">
      <c r="B176" s="17"/>
      <c r="C176" s="18"/>
      <c r="D176" s="18"/>
      <c r="E176" s="19"/>
      <c r="F176" s="19"/>
      <c r="G176" s="20"/>
      <c r="H176" s="21"/>
      <c r="I176" s="19"/>
      <c r="J176" s="29"/>
      <c r="K176" s="30"/>
      <c r="L176" s="30"/>
      <c r="M176" s="31"/>
      <c r="N176" s="31"/>
      <c r="O176" s="32"/>
      <c r="P176" s="33" t="str">
        <f t="shared" si="11"/>
        <v/>
      </c>
      <c r="Q176" s="16" t="str">
        <f t="shared" si="10"/>
        <v/>
      </c>
    </row>
    <row r="177" spans="2:17" ht="23.45" customHeight="1">
      <c r="B177" s="17"/>
      <c r="C177" s="18"/>
      <c r="D177" s="18"/>
      <c r="E177" s="19"/>
      <c r="F177" s="19"/>
      <c r="G177" s="20"/>
      <c r="H177" s="21"/>
      <c r="I177" s="19"/>
      <c r="J177" s="29"/>
      <c r="K177" s="30"/>
      <c r="L177" s="30"/>
      <c r="M177" s="31"/>
      <c r="N177" s="31"/>
      <c r="O177" s="32"/>
      <c r="P177" s="33" t="str">
        <f t="shared" si="11"/>
        <v/>
      </c>
      <c r="Q177" s="16" t="str">
        <f t="shared" si="10"/>
        <v/>
      </c>
    </row>
    <row r="178" spans="2:17" ht="23.45" customHeight="1">
      <c r="B178" s="17"/>
      <c r="C178" s="18"/>
      <c r="D178" s="18"/>
      <c r="E178" s="19"/>
      <c r="F178" s="19"/>
      <c r="G178" s="20"/>
      <c r="H178" s="21"/>
      <c r="I178" s="19"/>
      <c r="J178" s="29"/>
      <c r="K178" s="30"/>
      <c r="L178" s="30"/>
      <c r="M178" s="31"/>
      <c r="N178" s="31"/>
      <c r="O178" s="32"/>
      <c r="P178" s="33" t="str">
        <f t="shared" si="11"/>
        <v/>
      </c>
      <c r="Q178" s="16" t="str">
        <f t="shared" si="10"/>
        <v/>
      </c>
    </row>
    <row r="179" spans="2:17" ht="23.45" customHeight="1">
      <c r="B179" s="17"/>
      <c r="C179" s="18"/>
      <c r="D179" s="18"/>
      <c r="E179" s="19"/>
      <c r="F179" s="19"/>
      <c r="G179" s="20"/>
      <c r="H179" s="21"/>
      <c r="I179" s="19"/>
      <c r="J179" s="29"/>
      <c r="K179" s="30"/>
      <c r="L179" s="30"/>
      <c r="M179" s="31"/>
      <c r="N179" s="31"/>
      <c r="O179" s="32"/>
      <c r="P179" s="33" t="str">
        <f t="shared" si="11"/>
        <v/>
      </c>
      <c r="Q179" s="16" t="str">
        <f t="shared" si="10"/>
        <v/>
      </c>
    </row>
    <row r="180" spans="2:17" ht="23.45" customHeight="1">
      <c r="B180" s="17"/>
      <c r="C180" s="18"/>
      <c r="D180" s="18"/>
      <c r="E180" s="19"/>
      <c r="F180" s="19"/>
      <c r="G180" s="20"/>
      <c r="H180" s="21"/>
      <c r="I180" s="19"/>
      <c r="J180" s="29"/>
      <c r="K180" s="30"/>
      <c r="L180" s="30"/>
      <c r="M180" s="31"/>
      <c r="N180" s="31"/>
      <c r="O180" s="32"/>
      <c r="P180" s="33" t="str">
        <f t="shared" si="11"/>
        <v/>
      </c>
      <c r="Q180" s="16" t="str">
        <f t="shared" si="10"/>
        <v/>
      </c>
    </row>
    <row r="181" spans="2:17" ht="9.6" customHeight="1">
      <c r="J181" s="37"/>
    </row>
    <row r="182" spans="2:17" ht="14.25" customHeight="1">
      <c r="B182" s="160" t="s">
        <v>106</v>
      </c>
      <c r="C182" s="160"/>
      <c r="D182" s="160"/>
      <c r="E182" s="160"/>
      <c r="F182" s="160"/>
      <c r="G182" s="25"/>
      <c r="H182" s="25" t="s">
        <v>107</v>
      </c>
      <c r="I182" s="25"/>
      <c r="J182" s="25"/>
      <c r="K182" s="1" t="s">
        <v>108</v>
      </c>
      <c r="M182" s="1"/>
      <c r="N182" s="25" t="s">
        <v>109</v>
      </c>
      <c r="O182" s="25"/>
    </row>
    <row r="183" spans="2:17" ht="28.5" customHeight="1">
      <c r="B183" s="161" t="s">
        <v>110</v>
      </c>
      <c r="C183" s="161"/>
      <c r="D183" s="161"/>
      <c r="E183" s="161"/>
      <c r="F183" s="161"/>
      <c r="G183" s="161"/>
      <c r="H183" s="162" t="s">
        <v>111</v>
      </c>
      <c r="I183" s="162"/>
      <c r="J183" s="162"/>
      <c r="K183" s="163"/>
      <c r="L183" s="163"/>
      <c r="M183" s="26"/>
    </row>
    <row r="184" spans="2:17" ht="6.75" customHeight="1">
      <c r="B184" s="25"/>
      <c r="C184" s="25"/>
      <c r="D184" s="25"/>
      <c r="E184" s="25"/>
      <c r="F184" s="25"/>
      <c r="G184" s="25"/>
      <c r="H184" s="25"/>
      <c r="I184" s="25"/>
      <c r="J184" s="25"/>
      <c r="K184" s="25"/>
      <c r="L184" s="38"/>
      <c r="M184" s="25"/>
    </row>
    <row r="185" spans="2:17" ht="24.75" customHeight="1">
      <c r="B185" s="164" t="s">
        <v>112</v>
      </c>
      <c r="C185" s="164"/>
      <c r="D185" s="164"/>
      <c r="E185" s="164"/>
      <c r="F185" s="164"/>
      <c r="G185" s="25"/>
      <c r="H185" s="27" t="s">
        <v>113</v>
      </c>
      <c r="I185" s="25"/>
      <c r="J185" s="25"/>
      <c r="K185" s="25"/>
      <c r="L185" s="38"/>
      <c r="M185" s="25"/>
    </row>
    <row r="189" spans="2:17" ht="20.25" customHeight="1">
      <c r="B189" s="109" t="s">
        <v>86</v>
      </c>
      <c r="C189" s="109"/>
      <c r="D189" s="109"/>
      <c r="E189" s="109"/>
      <c r="F189" s="109"/>
      <c r="G189" s="109"/>
      <c r="H189" s="109"/>
      <c r="I189" s="109"/>
      <c r="J189" s="109"/>
      <c r="K189" s="109"/>
      <c r="L189" s="109"/>
      <c r="M189" s="109"/>
      <c r="N189" s="109"/>
      <c r="O189" s="109"/>
      <c r="P189" s="109"/>
    </row>
    <row r="190" spans="2:17" ht="20.25" customHeight="1">
      <c r="B190" s="156" t="s">
        <v>87</v>
      </c>
      <c r="C190" s="156"/>
      <c r="D190" s="156"/>
      <c r="E190" s="156"/>
      <c r="F190" s="156"/>
      <c r="G190" s="156"/>
      <c r="H190" s="156"/>
      <c r="I190" s="156"/>
      <c r="J190" s="156"/>
      <c r="K190" s="156"/>
      <c r="L190" s="156"/>
      <c r="M190" s="156"/>
      <c r="N190" s="156"/>
      <c r="O190" s="156"/>
      <c r="P190" s="156"/>
    </row>
    <row r="191" spans="2:17" ht="20.25" customHeight="1">
      <c r="E191" s="1"/>
      <c r="F191" s="1"/>
      <c r="G191" s="1"/>
      <c r="H191" s="1"/>
      <c r="I191" s="1"/>
    </row>
    <row r="192" spans="2:17" ht="20.25" customHeight="1">
      <c r="B192" s="157" t="s">
        <v>88</v>
      </c>
      <c r="C192" s="157"/>
      <c r="D192" s="157"/>
      <c r="E192" s="157"/>
      <c r="F192" s="2" t="str">
        <f>$F$6</f>
        <v/>
      </c>
      <c r="G192" s="1"/>
      <c r="H192" s="1"/>
      <c r="I192" s="3" t="s">
        <v>89</v>
      </c>
      <c r="J192" s="2" t="str">
        <f>$J$6</f>
        <v>2023/2024</v>
      </c>
      <c r="L192" s="165"/>
      <c r="M192" s="166"/>
      <c r="N192" s="39"/>
    </row>
    <row r="193" spans="2:17" ht="12.75" customHeight="1">
      <c r="J193" s="1"/>
      <c r="K193" s="1"/>
    </row>
    <row r="194" spans="2:17" ht="12" customHeight="1">
      <c r="I194" s="5"/>
    </row>
    <row r="195" spans="2:17" s="6" customFormat="1" ht="15" customHeight="1">
      <c r="B195" s="167" t="s">
        <v>90</v>
      </c>
      <c r="C195" s="169" t="s">
        <v>91</v>
      </c>
      <c r="D195" s="169" t="s">
        <v>92</v>
      </c>
      <c r="E195" s="171" t="s">
        <v>93</v>
      </c>
      <c r="F195" s="171" t="s">
        <v>94</v>
      </c>
      <c r="G195" s="171" t="s">
        <v>95</v>
      </c>
      <c r="H195" s="173" t="s">
        <v>96</v>
      </c>
      <c r="I195" s="171" t="s">
        <v>97</v>
      </c>
      <c r="J195" s="167" t="s">
        <v>98</v>
      </c>
      <c r="K195" s="169" t="s">
        <v>99</v>
      </c>
      <c r="L195" s="171" t="s">
        <v>100</v>
      </c>
      <c r="M195" s="171" t="s">
        <v>101</v>
      </c>
      <c r="N195" s="171" t="s">
        <v>102</v>
      </c>
      <c r="O195" s="158" t="s">
        <v>103</v>
      </c>
      <c r="P195" s="159"/>
      <c r="Q195" s="40"/>
    </row>
    <row r="196" spans="2:17" s="6" customFormat="1" ht="24" customHeight="1">
      <c r="B196" s="168"/>
      <c r="C196" s="170"/>
      <c r="D196" s="170"/>
      <c r="E196" s="172"/>
      <c r="F196" s="172"/>
      <c r="G196" s="172"/>
      <c r="H196" s="174"/>
      <c r="I196" s="172"/>
      <c r="J196" s="168"/>
      <c r="K196" s="170"/>
      <c r="L196" s="172"/>
      <c r="M196" s="172"/>
      <c r="N196" s="172"/>
      <c r="O196" s="7" t="s">
        <v>104</v>
      </c>
      <c r="P196" s="28" t="s">
        <v>105</v>
      </c>
      <c r="Q196" s="40"/>
    </row>
    <row r="197" spans="2:17" ht="23.45" customHeight="1">
      <c r="B197" s="17"/>
      <c r="C197" s="18"/>
      <c r="D197" s="18"/>
      <c r="E197" s="19"/>
      <c r="F197" s="19"/>
      <c r="G197" s="20"/>
      <c r="H197" s="21"/>
      <c r="I197" s="19"/>
      <c r="J197" s="29"/>
      <c r="K197" s="30"/>
      <c r="L197" s="41"/>
      <c r="M197" s="31"/>
      <c r="N197" s="31"/>
      <c r="O197" s="32"/>
      <c r="P197" s="33" t="str">
        <f>IF(H197&lt;&gt;"",O197*H197,"")</f>
        <v/>
      </c>
      <c r="Q197" s="16" t="str">
        <f t="shared" ref="Q197:Q211" si="12">IF(B197&amp;C197&amp;D197&amp;E197&amp;F197&amp;G197&amp;H197&amp;I197&amp;J197&amp;K197&amp;L197&amp;M197&amp;N197&amp;P197="","",IF(OR(B197="",C197="",D197="",E197="",F197="",G197="",H197="",I197="",J197="",K197="",L197="",M197="",N197="",P197=""),"1",""))</f>
        <v/>
      </c>
    </row>
    <row r="198" spans="2:17" ht="23.45" customHeight="1">
      <c r="B198" s="17"/>
      <c r="C198" s="18"/>
      <c r="D198" s="18"/>
      <c r="E198" s="19"/>
      <c r="F198" s="19"/>
      <c r="G198" s="20"/>
      <c r="H198" s="21"/>
      <c r="I198" s="19"/>
      <c r="J198" s="29"/>
      <c r="K198" s="30"/>
      <c r="L198" s="30"/>
      <c r="M198" s="31"/>
      <c r="N198" s="31"/>
      <c r="O198" s="32"/>
      <c r="P198" s="33" t="str">
        <f t="shared" ref="P198:P211" si="13">IF(H198&lt;&gt;"",O198*H198,"")</f>
        <v/>
      </c>
      <c r="Q198" s="16" t="str">
        <f t="shared" si="12"/>
        <v/>
      </c>
    </row>
    <row r="199" spans="2:17" ht="23.45" customHeight="1">
      <c r="B199" s="17"/>
      <c r="C199" s="18"/>
      <c r="D199" s="18"/>
      <c r="E199" s="19"/>
      <c r="F199" s="19"/>
      <c r="G199" s="20"/>
      <c r="H199" s="21"/>
      <c r="I199" s="19"/>
      <c r="J199" s="29"/>
      <c r="K199" s="30"/>
      <c r="L199" s="30"/>
      <c r="M199" s="31"/>
      <c r="N199" s="31"/>
      <c r="O199" s="32"/>
      <c r="P199" s="33" t="str">
        <f t="shared" si="13"/>
        <v/>
      </c>
      <c r="Q199" s="16" t="str">
        <f t="shared" si="12"/>
        <v/>
      </c>
    </row>
    <row r="200" spans="2:17" ht="23.45" customHeight="1">
      <c r="B200" s="17"/>
      <c r="C200" s="18"/>
      <c r="D200" s="18"/>
      <c r="E200" s="19"/>
      <c r="F200" s="19"/>
      <c r="G200" s="20"/>
      <c r="H200" s="21"/>
      <c r="I200" s="19"/>
      <c r="J200" s="29"/>
      <c r="K200" s="30"/>
      <c r="L200" s="30"/>
      <c r="M200" s="31"/>
      <c r="N200" s="31"/>
      <c r="O200" s="32"/>
      <c r="P200" s="33" t="str">
        <f t="shared" si="13"/>
        <v/>
      </c>
      <c r="Q200" s="16" t="str">
        <f t="shared" si="12"/>
        <v/>
      </c>
    </row>
    <row r="201" spans="2:17" ht="23.45" customHeight="1">
      <c r="B201" s="17"/>
      <c r="C201" s="18"/>
      <c r="D201" s="18"/>
      <c r="E201" s="19"/>
      <c r="F201" s="19"/>
      <c r="G201" s="20"/>
      <c r="H201" s="21"/>
      <c r="I201" s="19"/>
      <c r="J201" s="29"/>
      <c r="K201" s="30"/>
      <c r="L201" s="30"/>
      <c r="M201" s="31"/>
      <c r="N201" s="31"/>
      <c r="O201" s="32"/>
      <c r="P201" s="33" t="str">
        <f t="shared" si="13"/>
        <v/>
      </c>
      <c r="Q201" s="16" t="str">
        <f t="shared" si="12"/>
        <v/>
      </c>
    </row>
    <row r="202" spans="2:17" ht="23.45" customHeight="1">
      <c r="B202" s="17"/>
      <c r="C202" s="18"/>
      <c r="D202" s="18"/>
      <c r="E202" s="19"/>
      <c r="F202" s="19"/>
      <c r="G202" s="20"/>
      <c r="H202" s="21"/>
      <c r="I202" s="19"/>
      <c r="J202" s="29"/>
      <c r="K202" s="30"/>
      <c r="L202" s="30"/>
      <c r="M202" s="31"/>
      <c r="N202" s="31"/>
      <c r="O202" s="32"/>
      <c r="P202" s="33" t="str">
        <f t="shared" si="13"/>
        <v/>
      </c>
      <c r="Q202" s="16" t="str">
        <f t="shared" si="12"/>
        <v/>
      </c>
    </row>
    <row r="203" spans="2:17" ht="23.45" customHeight="1">
      <c r="B203" s="17"/>
      <c r="C203" s="18"/>
      <c r="D203" s="18"/>
      <c r="E203" s="19"/>
      <c r="F203" s="19"/>
      <c r="G203" s="20"/>
      <c r="H203" s="21"/>
      <c r="I203" s="19"/>
      <c r="J203" s="29"/>
      <c r="K203" s="30"/>
      <c r="L203" s="30"/>
      <c r="M203" s="31"/>
      <c r="N203" s="31"/>
      <c r="O203" s="32"/>
      <c r="P203" s="33" t="str">
        <f t="shared" si="13"/>
        <v/>
      </c>
      <c r="Q203" s="16" t="str">
        <f t="shared" si="12"/>
        <v/>
      </c>
    </row>
    <row r="204" spans="2:17" ht="23.45" customHeight="1">
      <c r="B204" s="17"/>
      <c r="C204" s="18"/>
      <c r="D204" s="18"/>
      <c r="E204" s="19"/>
      <c r="F204" s="19"/>
      <c r="G204" s="20"/>
      <c r="H204" s="21"/>
      <c r="I204" s="19"/>
      <c r="J204" s="29"/>
      <c r="K204" s="30"/>
      <c r="L204" s="30"/>
      <c r="M204" s="31"/>
      <c r="N204" s="31"/>
      <c r="O204" s="32"/>
      <c r="P204" s="33" t="str">
        <f t="shared" si="13"/>
        <v/>
      </c>
      <c r="Q204" s="16" t="str">
        <f t="shared" si="12"/>
        <v/>
      </c>
    </row>
    <row r="205" spans="2:17" ht="23.45" customHeight="1">
      <c r="B205" s="17"/>
      <c r="C205" s="18"/>
      <c r="D205" s="18"/>
      <c r="E205" s="19"/>
      <c r="F205" s="19"/>
      <c r="G205" s="20"/>
      <c r="H205" s="21"/>
      <c r="I205" s="19"/>
      <c r="J205" s="29"/>
      <c r="K205" s="30"/>
      <c r="L205" s="30"/>
      <c r="M205" s="31"/>
      <c r="N205" s="31"/>
      <c r="O205" s="32"/>
      <c r="P205" s="33" t="str">
        <f t="shared" si="13"/>
        <v/>
      </c>
      <c r="Q205" s="16" t="str">
        <f t="shared" si="12"/>
        <v/>
      </c>
    </row>
    <row r="206" spans="2:17" ht="23.45" customHeight="1">
      <c r="B206" s="17"/>
      <c r="C206" s="18"/>
      <c r="D206" s="18"/>
      <c r="E206" s="19"/>
      <c r="F206" s="19"/>
      <c r="G206" s="20"/>
      <c r="H206" s="21"/>
      <c r="I206" s="19"/>
      <c r="J206" s="29"/>
      <c r="K206" s="30"/>
      <c r="L206" s="30"/>
      <c r="M206" s="31"/>
      <c r="N206" s="31"/>
      <c r="O206" s="32"/>
      <c r="P206" s="33" t="str">
        <f t="shared" si="13"/>
        <v/>
      </c>
      <c r="Q206" s="16" t="str">
        <f t="shared" si="12"/>
        <v/>
      </c>
    </row>
    <row r="207" spans="2:17" ht="23.45" customHeight="1">
      <c r="B207" s="17"/>
      <c r="C207" s="18"/>
      <c r="D207" s="18"/>
      <c r="E207" s="19"/>
      <c r="F207" s="19"/>
      <c r="G207" s="20"/>
      <c r="H207" s="21"/>
      <c r="I207" s="19"/>
      <c r="J207" s="29"/>
      <c r="K207" s="30"/>
      <c r="L207" s="30"/>
      <c r="M207" s="31"/>
      <c r="N207" s="31"/>
      <c r="O207" s="32"/>
      <c r="P207" s="33" t="str">
        <f t="shared" si="13"/>
        <v/>
      </c>
      <c r="Q207" s="16" t="str">
        <f t="shared" si="12"/>
        <v/>
      </c>
    </row>
    <row r="208" spans="2:17" ht="23.45" customHeight="1">
      <c r="B208" s="17"/>
      <c r="C208" s="18"/>
      <c r="D208" s="18"/>
      <c r="E208" s="19"/>
      <c r="F208" s="19"/>
      <c r="G208" s="20"/>
      <c r="H208" s="21"/>
      <c r="I208" s="19"/>
      <c r="J208" s="29"/>
      <c r="K208" s="30"/>
      <c r="L208" s="30"/>
      <c r="M208" s="31"/>
      <c r="N208" s="31"/>
      <c r="O208" s="32"/>
      <c r="P208" s="33" t="str">
        <f t="shared" si="13"/>
        <v/>
      </c>
      <c r="Q208" s="16" t="str">
        <f t="shared" si="12"/>
        <v/>
      </c>
    </row>
    <row r="209" spans="2:17" ht="23.45" customHeight="1">
      <c r="B209" s="17"/>
      <c r="C209" s="18"/>
      <c r="D209" s="18"/>
      <c r="E209" s="19"/>
      <c r="F209" s="19"/>
      <c r="G209" s="20"/>
      <c r="H209" s="21"/>
      <c r="I209" s="19"/>
      <c r="J209" s="29"/>
      <c r="K209" s="30"/>
      <c r="L209" s="30"/>
      <c r="M209" s="31"/>
      <c r="N209" s="31"/>
      <c r="O209" s="32"/>
      <c r="P209" s="33" t="str">
        <f t="shared" si="13"/>
        <v/>
      </c>
      <c r="Q209" s="16" t="str">
        <f t="shared" si="12"/>
        <v/>
      </c>
    </row>
    <row r="210" spans="2:17" ht="23.45" customHeight="1">
      <c r="B210" s="17"/>
      <c r="C210" s="18"/>
      <c r="D210" s="18"/>
      <c r="E210" s="19"/>
      <c r="F210" s="19"/>
      <c r="G210" s="20"/>
      <c r="H210" s="21"/>
      <c r="I210" s="19"/>
      <c r="J210" s="29"/>
      <c r="K210" s="30"/>
      <c r="L210" s="30"/>
      <c r="M210" s="31"/>
      <c r="N210" s="31"/>
      <c r="O210" s="32"/>
      <c r="P210" s="33" t="str">
        <f t="shared" si="13"/>
        <v/>
      </c>
      <c r="Q210" s="16" t="str">
        <f t="shared" si="12"/>
        <v/>
      </c>
    </row>
    <row r="211" spans="2:17" ht="23.45" customHeight="1">
      <c r="B211" s="17"/>
      <c r="C211" s="18"/>
      <c r="D211" s="18"/>
      <c r="E211" s="19"/>
      <c r="F211" s="19"/>
      <c r="G211" s="20"/>
      <c r="H211" s="21"/>
      <c r="I211" s="19"/>
      <c r="J211" s="29"/>
      <c r="K211" s="30"/>
      <c r="L211" s="30"/>
      <c r="M211" s="31"/>
      <c r="N211" s="31"/>
      <c r="O211" s="32"/>
      <c r="P211" s="33" t="str">
        <f t="shared" si="13"/>
        <v/>
      </c>
      <c r="Q211" s="16" t="str">
        <f t="shared" si="12"/>
        <v/>
      </c>
    </row>
    <row r="212" spans="2:17" ht="9.6" customHeight="1">
      <c r="J212" s="37"/>
    </row>
    <row r="213" spans="2:17" ht="14.25" customHeight="1">
      <c r="B213" s="160" t="s">
        <v>106</v>
      </c>
      <c r="C213" s="160"/>
      <c r="D213" s="160"/>
      <c r="E213" s="160"/>
      <c r="F213" s="160"/>
      <c r="G213" s="25"/>
      <c r="H213" s="25" t="s">
        <v>107</v>
      </c>
      <c r="I213" s="25"/>
      <c r="J213" s="25"/>
      <c r="K213" s="1" t="s">
        <v>108</v>
      </c>
      <c r="M213" s="1"/>
      <c r="N213" s="25" t="s">
        <v>109</v>
      </c>
      <c r="O213" s="25"/>
    </row>
    <row r="214" spans="2:17" ht="28.5" customHeight="1">
      <c r="B214" s="161" t="s">
        <v>110</v>
      </c>
      <c r="C214" s="161"/>
      <c r="D214" s="161"/>
      <c r="E214" s="161"/>
      <c r="F214" s="161"/>
      <c r="G214" s="161"/>
      <c r="H214" s="162" t="s">
        <v>111</v>
      </c>
      <c r="I214" s="162"/>
      <c r="J214" s="162"/>
      <c r="K214" s="163"/>
      <c r="L214" s="163"/>
      <c r="M214" s="26"/>
    </row>
    <row r="215" spans="2:17" ht="6.75" customHeight="1">
      <c r="B215" s="25"/>
      <c r="C215" s="25"/>
      <c r="D215" s="25"/>
      <c r="E215" s="25"/>
      <c r="F215" s="25"/>
      <c r="G215" s="25"/>
      <c r="H215" s="25"/>
      <c r="I215" s="25"/>
      <c r="J215" s="25"/>
      <c r="K215" s="25"/>
      <c r="L215" s="38"/>
      <c r="M215" s="25"/>
    </row>
    <row r="216" spans="2:17" ht="24.75" customHeight="1">
      <c r="B216" s="164" t="s">
        <v>112</v>
      </c>
      <c r="C216" s="164"/>
      <c r="D216" s="164"/>
      <c r="E216" s="164"/>
      <c r="F216" s="164"/>
      <c r="G216" s="25"/>
      <c r="H216" s="27" t="s">
        <v>113</v>
      </c>
      <c r="I216" s="25"/>
      <c r="J216" s="25"/>
      <c r="K216" s="25"/>
      <c r="L216" s="38"/>
      <c r="M216" s="25"/>
    </row>
    <row r="220" spans="2:17" ht="20.25" customHeight="1">
      <c r="B220" s="109" t="s">
        <v>86</v>
      </c>
      <c r="C220" s="109"/>
      <c r="D220" s="109"/>
      <c r="E220" s="109"/>
      <c r="F220" s="109"/>
      <c r="G220" s="109"/>
      <c r="H220" s="109"/>
      <c r="I220" s="109"/>
      <c r="J220" s="109"/>
      <c r="K220" s="109"/>
      <c r="L220" s="109"/>
      <c r="M220" s="109"/>
      <c r="N220" s="109"/>
      <c r="O220" s="109"/>
      <c r="P220" s="109"/>
    </row>
    <row r="221" spans="2:17" ht="20.25" customHeight="1">
      <c r="B221" s="156" t="s">
        <v>87</v>
      </c>
      <c r="C221" s="156"/>
      <c r="D221" s="156"/>
      <c r="E221" s="156"/>
      <c r="F221" s="156"/>
      <c r="G221" s="156"/>
      <c r="H221" s="156"/>
      <c r="I221" s="156"/>
      <c r="J221" s="156"/>
      <c r="K221" s="156"/>
      <c r="L221" s="156"/>
      <c r="M221" s="156"/>
      <c r="N221" s="156"/>
      <c r="O221" s="156"/>
      <c r="P221" s="156"/>
    </row>
    <row r="222" spans="2:17" ht="20.25" customHeight="1">
      <c r="E222" s="1"/>
      <c r="F222" s="1"/>
      <c r="G222" s="1"/>
      <c r="H222" s="1"/>
      <c r="I222" s="1"/>
    </row>
    <row r="223" spans="2:17" ht="20.25" customHeight="1">
      <c r="B223" s="157" t="s">
        <v>88</v>
      </c>
      <c r="C223" s="157"/>
      <c r="D223" s="157"/>
      <c r="E223" s="157"/>
      <c r="F223" s="2" t="str">
        <f>$F$6</f>
        <v/>
      </c>
      <c r="G223" s="1"/>
      <c r="H223" s="1"/>
      <c r="I223" s="3" t="s">
        <v>89</v>
      </c>
      <c r="J223" s="2" t="str">
        <f>$J$6</f>
        <v>2023/2024</v>
      </c>
      <c r="L223" s="165"/>
      <c r="M223" s="166"/>
      <c r="N223" s="39"/>
    </row>
    <row r="224" spans="2:17" ht="12.75" customHeight="1">
      <c r="J224" s="1"/>
      <c r="K224" s="1"/>
    </row>
    <row r="225" spans="2:17" ht="12" customHeight="1">
      <c r="I225" s="5"/>
    </row>
    <row r="226" spans="2:17" s="6" customFormat="1" ht="15" customHeight="1">
      <c r="B226" s="167" t="s">
        <v>90</v>
      </c>
      <c r="C226" s="169" t="s">
        <v>91</v>
      </c>
      <c r="D226" s="169" t="s">
        <v>92</v>
      </c>
      <c r="E226" s="171" t="s">
        <v>93</v>
      </c>
      <c r="F226" s="171" t="s">
        <v>94</v>
      </c>
      <c r="G226" s="171" t="s">
        <v>95</v>
      </c>
      <c r="H226" s="173" t="s">
        <v>96</v>
      </c>
      <c r="I226" s="171" t="s">
        <v>97</v>
      </c>
      <c r="J226" s="167" t="s">
        <v>98</v>
      </c>
      <c r="K226" s="169" t="s">
        <v>99</v>
      </c>
      <c r="L226" s="171" t="s">
        <v>100</v>
      </c>
      <c r="M226" s="171" t="s">
        <v>101</v>
      </c>
      <c r="N226" s="171" t="s">
        <v>102</v>
      </c>
      <c r="O226" s="158" t="s">
        <v>103</v>
      </c>
      <c r="P226" s="159"/>
      <c r="Q226" s="40"/>
    </row>
    <row r="227" spans="2:17" s="6" customFormat="1" ht="24" customHeight="1">
      <c r="B227" s="168"/>
      <c r="C227" s="170"/>
      <c r="D227" s="170"/>
      <c r="E227" s="172"/>
      <c r="F227" s="172"/>
      <c r="G227" s="172"/>
      <c r="H227" s="174"/>
      <c r="I227" s="172"/>
      <c r="J227" s="168"/>
      <c r="K227" s="170"/>
      <c r="L227" s="172"/>
      <c r="M227" s="172"/>
      <c r="N227" s="172"/>
      <c r="O227" s="7" t="s">
        <v>104</v>
      </c>
      <c r="P227" s="28" t="s">
        <v>105</v>
      </c>
      <c r="Q227" s="40"/>
    </row>
    <row r="228" spans="2:17" ht="23.45" customHeight="1">
      <c r="B228" s="17"/>
      <c r="C228" s="18"/>
      <c r="D228" s="18"/>
      <c r="E228" s="19"/>
      <c r="F228" s="19"/>
      <c r="G228" s="20"/>
      <c r="H228" s="21"/>
      <c r="I228" s="19"/>
      <c r="J228" s="29"/>
      <c r="K228" s="30"/>
      <c r="L228" s="41"/>
      <c r="M228" s="31"/>
      <c r="N228" s="31"/>
      <c r="O228" s="32"/>
      <c r="P228" s="33" t="str">
        <f>IF(H228&lt;&gt;"",O228*H228,"")</f>
        <v/>
      </c>
      <c r="Q228" s="16" t="str">
        <f t="shared" ref="Q228:Q242" si="14">IF(B228&amp;C228&amp;D228&amp;E228&amp;F228&amp;G228&amp;H228&amp;I228&amp;J228&amp;K228&amp;L228&amp;M228&amp;N228&amp;P228="","",IF(OR(B228="",C228="",D228="",E228="",F228="",G228="",H228="",I228="",J228="",K228="",L228="",M228="",N228="",P228=""),"1",""))</f>
        <v/>
      </c>
    </row>
    <row r="229" spans="2:17" ht="23.45" customHeight="1">
      <c r="B229" s="17"/>
      <c r="C229" s="18"/>
      <c r="D229" s="18"/>
      <c r="E229" s="19"/>
      <c r="F229" s="19"/>
      <c r="G229" s="20"/>
      <c r="H229" s="21"/>
      <c r="I229" s="19"/>
      <c r="J229" s="29"/>
      <c r="K229" s="30"/>
      <c r="L229" s="30"/>
      <c r="M229" s="31"/>
      <c r="N229" s="31"/>
      <c r="O229" s="32"/>
      <c r="P229" s="33" t="str">
        <f t="shared" ref="P229:P242" si="15">IF(H229&lt;&gt;"",O229*H229,"")</f>
        <v/>
      </c>
      <c r="Q229" s="16" t="str">
        <f t="shared" si="14"/>
        <v/>
      </c>
    </row>
    <row r="230" spans="2:17" ht="23.45" customHeight="1">
      <c r="B230" s="17"/>
      <c r="C230" s="18"/>
      <c r="D230" s="18"/>
      <c r="E230" s="19"/>
      <c r="F230" s="19"/>
      <c r="G230" s="20"/>
      <c r="H230" s="21"/>
      <c r="I230" s="19"/>
      <c r="J230" s="29"/>
      <c r="K230" s="30"/>
      <c r="L230" s="30"/>
      <c r="M230" s="31"/>
      <c r="N230" s="31"/>
      <c r="O230" s="32"/>
      <c r="P230" s="33" t="str">
        <f t="shared" si="15"/>
        <v/>
      </c>
      <c r="Q230" s="16" t="str">
        <f t="shared" si="14"/>
        <v/>
      </c>
    </row>
    <row r="231" spans="2:17" ht="23.45" customHeight="1">
      <c r="B231" s="17"/>
      <c r="C231" s="18"/>
      <c r="D231" s="18"/>
      <c r="E231" s="19"/>
      <c r="F231" s="19"/>
      <c r="G231" s="20"/>
      <c r="H231" s="21"/>
      <c r="I231" s="19"/>
      <c r="J231" s="29"/>
      <c r="K231" s="30"/>
      <c r="L231" s="30"/>
      <c r="M231" s="31"/>
      <c r="N231" s="31"/>
      <c r="O231" s="32"/>
      <c r="P231" s="33" t="str">
        <f t="shared" si="15"/>
        <v/>
      </c>
      <c r="Q231" s="16" t="str">
        <f t="shared" si="14"/>
        <v/>
      </c>
    </row>
    <row r="232" spans="2:17" ht="23.45" customHeight="1">
      <c r="B232" s="17"/>
      <c r="C232" s="18"/>
      <c r="D232" s="18"/>
      <c r="E232" s="19"/>
      <c r="F232" s="19"/>
      <c r="G232" s="20"/>
      <c r="H232" s="21"/>
      <c r="I232" s="19"/>
      <c r="J232" s="29"/>
      <c r="K232" s="30"/>
      <c r="L232" s="30"/>
      <c r="M232" s="31"/>
      <c r="N232" s="31"/>
      <c r="O232" s="32"/>
      <c r="P232" s="33" t="str">
        <f t="shared" si="15"/>
        <v/>
      </c>
      <c r="Q232" s="16" t="str">
        <f t="shared" si="14"/>
        <v/>
      </c>
    </row>
    <row r="233" spans="2:17" ht="23.45" customHeight="1">
      <c r="B233" s="17"/>
      <c r="C233" s="18"/>
      <c r="D233" s="18"/>
      <c r="E233" s="19"/>
      <c r="F233" s="19"/>
      <c r="G233" s="20"/>
      <c r="H233" s="21"/>
      <c r="I233" s="19"/>
      <c r="J233" s="29"/>
      <c r="K233" s="30"/>
      <c r="L233" s="30"/>
      <c r="M233" s="31"/>
      <c r="N233" s="31"/>
      <c r="O233" s="32"/>
      <c r="P233" s="33" t="str">
        <f t="shared" si="15"/>
        <v/>
      </c>
      <c r="Q233" s="16" t="str">
        <f t="shared" si="14"/>
        <v/>
      </c>
    </row>
    <row r="234" spans="2:17" ht="23.45" customHeight="1">
      <c r="B234" s="17"/>
      <c r="C234" s="18"/>
      <c r="D234" s="18"/>
      <c r="E234" s="19"/>
      <c r="F234" s="19"/>
      <c r="G234" s="20"/>
      <c r="H234" s="21"/>
      <c r="I234" s="19"/>
      <c r="J234" s="29"/>
      <c r="K234" s="30"/>
      <c r="L234" s="30"/>
      <c r="M234" s="31"/>
      <c r="N234" s="31"/>
      <c r="O234" s="32"/>
      <c r="P234" s="33" t="str">
        <f t="shared" si="15"/>
        <v/>
      </c>
      <c r="Q234" s="16" t="str">
        <f t="shared" si="14"/>
        <v/>
      </c>
    </row>
    <row r="235" spans="2:17" ht="23.45" customHeight="1">
      <c r="B235" s="17"/>
      <c r="C235" s="18"/>
      <c r="D235" s="18"/>
      <c r="E235" s="19"/>
      <c r="F235" s="19"/>
      <c r="G235" s="20"/>
      <c r="H235" s="21"/>
      <c r="I235" s="19"/>
      <c r="J235" s="29"/>
      <c r="K235" s="30"/>
      <c r="L235" s="30"/>
      <c r="M235" s="31"/>
      <c r="N235" s="31"/>
      <c r="O235" s="32"/>
      <c r="P235" s="33" t="str">
        <f t="shared" si="15"/>
        <v/>
      </c>
      <c r="Q235" s="16" t="str">
        <f t="shared" si="14"/>
        <v/>
      </c>
    </row>
    <row r="236" spans="2:17" ht="23.45" customHeight="1">
      <c r="B236" s="17"/>
      <c r="C236" s="18"/>
      <c r="D236" s="18"/>
      <c r="E236" s="19"/>
      <c r="F236" s="19"/>
      <c r="G236" s="20"/>
      <c r="H236" s="21"/>
      <c r="I236" s="19"/>
      <c r="J236" s="29"/>
      <c r="K236" s="30"/>
      <c r="L236" s="30"/>
      <c r="M236" s="31"/>
      <c r="N236" s="31"/>
      <c r="O236" s="32"/>
      <c r="P236" s="33" t="str">
        <f t="shared" si="15"/>
        <v/>
      </c>
      <c r="Q236" s="16" t="str">
        <f t="shared" si="14"/>
        <v/>
      </c>
    </row>
    <row r="237" spans="2:17" ht="23.45" customHeight="1">
      <c r="B237" s="17"/>
      <c r="C237" s="18"/>
      <c r="D237" s="18"/>
      <c r="E237" s="19"/>
      <c r="F237" s="19"/>
      <c r="G237" s="20"/>
      <c r="H237" s="21"/>
      <c r="I237" s="19"/>
      <c r="J237" s="29"/>
      <c r="K237" s="30"/>
      <c r="L237" s="30"/>
      <c r="M237" s="31"/>
      <c r="N237" s="31"/>
      <c r="O237" s="32"/>
      <c r="P237" s="33" t="str">
        <f t="shared" si="15"/>
        <v/>
      </c>
      <c r="Q237" s="16" t="str">
        <f t="shared" si="14"/>
        <v/>
      </c>
    </row>
    <row r="238" spans="2:17" ht="23.45" customHeight="1">
      <c r="B238" s="17"/>
      <c r="C238" s="18"/>
      <c r="D238" s="18"/>
      <c r="E238" s="19"/>
      <c r="F238" s="19"/>
      <c r="G238" s="20"/>
      <c r="H238" s="21"/>
      <c r="I238" s="19"/>
      <c r="J238" s="29"/>
      <c r="K238" s="30"/>
      <c r="L238" s="30"/>
      <c r="M238" s="31"/>
      <c r="N238" s="31"/>
      <c r="O238" s="32"/>
      <c r="P238" s="33" t="str">
        <f t="shared" si="15"/>
        <v/>
      </c>
      <c r="Q238" s="16" t="str">
        <f t="shared" si="14"/>
        <v/>
      </c>
    </row>
    <row r="239" spans="2:17" ht="23.45" customHeight="1">
      <c r="B239" s="17"/>
      <c r="C239" s="18"/>
      <c r="D239" s="18"/>
      <c r="E239" s="19"/>
      <c r="F239" s="19"/>
      <c r="G239" s="20"/>
      <c r="H239" s="21"/>
      <c r="I239" s="19"/>
      <c r="J239" s="29"/>
      <c r="K239" s="30"/>
      <c r="L239" s="30"/>
      <c r="M239" s="31"/>
      <c r="N239" s="31"/>
      <c r="O239" s="32"/>
      <c r="P239" s="33" t="str">
        <f t="shared" si="15"/>
        <v/>
      </c>
      <c r="Q239" s="16" t="str">
        <f t="shared" si="14"/>
        <v/>
      </c>
    </row>
    <row r="240" spans="2:17" ht="23.45" customHeight="1">
      <c r="B240" s="17"/>
      <c r="C240" s="18"/>
      <c r="D240" s="18"/>
      <c r="E240" s="19"/>
      <c r="F240" s="19"/>
      <c r="G240" s="20"/>
      <c r="H240" s="21"/>
      <c r="I240" s="19"/>
      <c r="J240" s="29"/>
      <c r="K240" s="30"/>
      <c r="L240" s="30"/>
      <c r="M240" s="31"/>
      <c r="N240" s="31"/>
      <c r="O240" s="32"/>
      <c r="P240" s="33" t="str">
        <f t="shared" si="15"/>
        <v/>
      </c>
      <c r="Q240" s="16" t="str">
        <f t="shared" si="14"/>
        <v/>
      </c>
    </row>
    <row r="241" spans="2:17" ht="23.45" customHeight="1">
      <c r="B241" s="17"/>
      <c r="C241" s="18"/>
      <c r="D241" s="18"/>
      <c r="E241" s="19"/>
      <c r="F241" s="19"/>
      <c r="G241" s="20"/>
      <c r="H241" s="21"/>
      <c r="I241" s="19"/>
      <c r="J241" s="29"/>
      <c r="K241" s="30"/>
      <c r="L241" s="30"/>
      <c r="M241" s="31"/>
      <c r="N241" s="31"/>
      <c r="O241" s="32"/>
      <c r="P241" s="33" t="str">
        <f t="shared" si="15"/>
        <v/>
      </c>
      <c r="Q241" s="16" t="str">
        <f t="shared" si="14"/>
        <v/>
      </c>
    </row>
    <row r="242" spans="2:17" ht="23.45" customHeight="1">
      <c r="B242" s="17"/>
      <c r="C242" s="18"/>
      <c r="D242" s="18"/>
      <c r="E242" s="19"/>
      <c r="F242" s="19"/>
      <c r="G242" s="20"/>
      <c r="H242" s="21"/>
      <c r="I242" s="19"/>
      <c r="J242" s="29"/>
      <c r="K242" s="30"/>
      <c r="L242" s="30"/>
      <c r="M242" s="31"/>
      <c r="N242" s="31"/>
      <c r="O242" s="32"/>
      <c r="P242" s="33" t="str">
        <f t="shared" si="15"/>
        <v/>
      </c>
      <c r="Q242" s="16" t="str">
        <f t="shared" si="14"/>
        <v/>
      </c>
    </row>
    <row r="243" spans="2:17" ht="9.6" customHeight="1">
      <c r="J243" s="37"/>
    </row>
    <row r="244" spans="2:17" ht="14.25" customHeight="1">
      <c r="B244" s="160" t="s">
        <v>106</v>
      </c>
      <c r="C244" s="160"/>
      <c r="D244" s="160"/>
      <c r="E244" s="160"/>
      <c r="F244" s="160"/>
      <c r="G244" s="25"/>
      <c r="H244" s="25" t="s">
        <v>107</v>
      </c>
      <c r="I244" s="25"/>
      <c r="J244" s="25"/>
      <c r="K244" s="1" t="s">
        <v>108</v>
      </c>
      <c r="M244" s="1"/>
      <c r="N244" s="25" t="s">
        <v>109</v>
      </c>
      <c r="O244" s="25"/>
    </row>
    <row r="245" spans="2:17" ht="28.5" customHeight="1">
      <c r="B245" s="161" t="s">
        <v>110</v>
      </c>
      <c r="C245" s="161"/>
      <c r="D245" s="161"/>
      <c r="E245" s="161"/>
      <c r="F245" s="161"/>
      <c r="G245" s="161"/>
      <c r="H245" s="162" t="s">
        <v>111</v>
      </c>
      <c r="I245" s="162"/>
      <c r="J245" s="162"/>
      <c r="K245" s="163"/>
      <c r="L245" s="163"/>
      <c r="M245" s="26"/>
    </row>
    <row r="246" spans="2:17" ht="6.75" customHeight="1">
      <c r="B246" s="25"/>
      <c r="C246" s="25"/>
      <c r="D246" s="25"/>
      <c r="E246" s="25"/>
      <c r="F246" s="25"/>
      <c r="G246" s="25"/>
      <c r="H246" s="25"/>
      <c r="I246" s="25"/>
      <c r="J246" s="25"/>
      <c r="K246" s="25"/>
      <c r="L246" s="38"/>
      <c r="M246" s="25"/>
    </row>
    <row r="247" spans="2:17" ht="24.75" customHeight="1">
      <c r="B247" s="164" t="s">
        <v>112</v>
      </c>
      <c r="C247" s="164"/>
      <c r="D247" s="164"/>
      <c r="E247" s="164"/>
      <c r="F247" s="164"/>
      <c r="G247" s="25"/>
      <c r="H247" s="27" t="s">
        <v>113</v>
      </c>
      <c r="I247" s="25"/>
      <c r="J247" s="25"/>
      <c r="K247" s="25"/>
      <c r="L247" s="38"/>
      <c r="M247" s="25"/>
    </row>
    <row r="251" spans="2:17" ht="20.25" customHeight="1">
      <c r="B251" s="109" t="s">
        <v>86</v>
      </c>
      <c r="C251" s="109"/>
      <c r="D251" s="109"/>
      <c r="E251" s="109"/>
      <c r="F251" s="109"/>
      <c r="G251" s="109"/>
      <c r="H251" s="109"/>
      <c r="I251" s="109"/>
      <c r="J251" s="109"/>
      <c r="K251" s="109"/>
      <c r="L251" s="109"/>
      <c r="M251" s="109"/>
      <c r="N251" s="109"/>
      <c r="O251" s="109"/>
      <c r="P251" s="109"/>
    </row>
    <row r="252" spans="2:17" ht="20.25" customHeight="1">
      <c r="B252" s="156" t="s">
        <v>87</v>
      </c>
      <c r="C252" s="156"/>
      <c r="D252" s="156"/>
      <c r="E252" s="156"/>
      <c r="F252" s="156"/>
      <c r="G252" s="156"/>
      <c r="H252" s="156"/>
      <c r="I252" s="156"/>
      <c r="J252" s="156"/>
      <c r="K252" s="156"/>
      <c r="L252" s="156"/>
      <c r="M252" s="156"/>
      <c r="N252" s="156"/>
      <c r="O252" s="156"/>
      <c r="P252" s="156"/>
    </row>
    <row r="253" spans="2:17" ht="20.25" customHeight="1">
      <c r="E253" s="1"/>
      <c r="F253" s="1"/>
      <c r="G253" s="1"/>
      <c r="H253" s="1"/>
      <c r="I253" s="1"/>
    </row>
    <row r="254" spans="2:17" ht="20.25" customHeight="1">
      <c r="B254" s="157" t="s">
        <v>88</v>
      </c>
      <c r="C254" s="157"/>
      <c r="D254" s="157"/>
      <c r="E254" s="157"/>
      <c r="F254" s="2" t="str">
        <f>$F$6</f>
        <v/>
      </c>
      <c r="G254" s="1"/>
      <c r="H254" s="1"/>
      <c r="I254" s="3" t="s">
        <v>89</v>
      </c>
      <c r="J254" s="2" t="str">
        <f>$J$6</f>
        <v>2023/2024</v>
      </c>
      <c r="L254" s="165"/>
      <c r="M254" s="166"/>
      <c r="N254" s="39"/>
    </row>
    <row r="255" spans="2:17" ht="12.75" customHeight="1">
      <c r="J255" s="1"/>
      <c r="K255" s="1"/>
    </row>
    <row r="256" spans="2:17" ht="12" customHeight="1">
      <c r="I256" s="5"/>
    </row>
    <row r="257" spans="2:17" s="6" customFormat="1" ht="15" customHeight="1">
      <c r="B257" s="167" t="s">
        <v>90</v>
      </c>
      <c r="C257" s="169" t="s">
        <v>91</v>
      </c>
      <c r="D257" s="169" t="s">
        <v>92</v>
      </c>
      <c r="E257" s="171" t="s">
        <v>93</v>
      </c>
      <c r="F257" s="171" t="s">
        <v>94</v>
      </c>
      <c r="G257" s="171" t="s">
        <v>95</v>
      </c>
      <c r="H257" s="173" t="s">
        <v>96</v>
      </c>
      <c r="I257" s="171" t="s">
        <v>97</v>
      </c>
      <c r="J257" s="167" t="s">
        <v>98</v>
      </c>
      <c r="K257" s="169" t="s">
        <v>99</v>
      </c>
      <c r="L257" s="171" t="s">
        <v>100</v>
      </c>
      <c r="M257" s="171" t="s">
        <v>101</v>
      </c>
      <c r="N257" s="171" t="s">
        <v>102</v>
      </c>
      <c r="O257" s="158" t="s">
        <v>103</v>
      </c>
      <c r="P257" s="159"/>
      <c r="Q257" s="40"/>
    </row>
    <row r="258" spans="2:17" s="6" customFormat="1" ht="24" customHeight="1">
      <c r="B258" s="168"/>
      <c r="C258" s="170"/>
      <c r="D258" s="170"/>
      <c r="E258" s="172"/>
      <c r="F258" s="172"/>
      <c r="G258" s="172"/>
      <c r="H258" s="174"/>
      <c r="I258" s="172"/>
      <c r="J258" s="168"/>
      <c r="K258" s="170"/>
      <c r="L258" s="172"/>
      <c r="M258" s="172"/>
      <c r="N258" s="172"/>
      <c r="O258" s="7" t="s">
        <v>104</v>
      </c>
      <c r="P258" s="28" t="s">
        <v>105</v>
      </c>
      <c r="Q258" s="40"/>
    </row>
    <row r="259" spans="2:17" ht="23.45" customHeight="1">
      <c r="B259" s="17"/>
      <c r="C259" s="18"/>
      <c r="D259" s="18"/>
      <c r="E259" s="19"/>
      <c r="F259" s="19"/>
      <c r="G259" s="20"/>
      <c r="H259" s="21"/>
      <c r="I259" s="19"/>
      <c r="J259" s="29"/>
      <c r="K259" s="30"/>
      <c r="L259" s="41"/>
      <c r="M259" s="31"/>
      <c r="N259" s="31"/>
      <c r="O259" s="32"/>
      <c r="P259" s="33" t="str">
        <f>IF(H259&lt;&gt;"",O259*H259,"")</f>
        <v/>
      </c>
      <c r="Q259" s="16" t="str">
        <f t="shared" ref="Q259:Q273" si="16">IF(B259&amp;C259&amp;D259&amp;E259&amp;F259&amp;G259&amp;H259&amp;I259&amp;J259&amp;K259&amp;L259&amp;M259&amp;N259&amp;P259="","",IF(OR(B259="",C259="",D259="",E259="",F259="",G259="",H259="",I259="",J259="",K259="",L259="",M259="",N259="",P259=""),"1",""))</f>
        <v/>
      </c>
    </row>
    <row r="260" spans="2:17" ht="23.45" customHeight="1">
      <c r="B260" s="17"/>
      <c r="C260" s="18"/>
      <c r="D260" s="18"/>
      <c r="E260" s="19"/>
      <c r="F260" s="19"/>
      <c r="G260" s="20"/>
      <c r="H260" s="21"/>
      <c r="I260" s="19"/>
      <c r="J260" s="29"/>
      <c r="K260" s="30"/>
      <c r="L260" s="30"/>
      <c r="M260" s="31"/>
      <c r="N260" s="31"/>
      <c r="O260" s="32"/>
      <c r="P260" s="33" t="str">
        <f t="shared" ref="P260:P273" si="17">IF(H260&lt;&gt;"",O260*H260,"")</f>
        <v/>
      </c>
      <c r="Q260" s="16" t="str">
        <f t="shared" si="16"/>
        <v/>
      </c>
    </row>
    <row r="261" spans="2:17" ht="23.45" customHeight="1">
      <c r="B261" s="17"/>
      <c r="C261" s="18"/>
      <c r="D261" s="18"/>
      <c r="E261" s="19"/>
      <c r="F261" s="19"/>
      <c r="G261" s="20"/>
      <c r="H261" s="21"/>
      <c r="I261" s="19"/>
      <c r="J261" s="29"/>
      <c r="K261" s="30"/>
      <c r="L261" s="30"/>
      <c r="M261" s="31"/>
      <c r="N261" s="31"/>
      <c r="O261" s="32"/>
      <c r="P261" s="33" t="str">
        <f t="shared" si="17"/>
        <v/>
      </c>
      <c r="Q261" s="16" t="str">
        <f t="shared" si="16"/>
        <v/>
      </c>
    </row>
    <row r="262" spans="2:17" ht="23.45" customHeight="1">
      <c r="B262" s="17"/>
      <c r="C262" s="18"/>
      <c r="D262" s="18"/>
      <c r="E262" s="19"/>
      <c r="F262" s="19"/>
      <c r="G262" s="20"/>
      <c r="H262" s="21"/>
      <c r="I262" s="19"/>
      <c r="J262" s="29"/>
      <c r="K262" s="30"/>
      <c r="L262" s="30"/>
      <c r="M262" s="31"/>
      <c r="N262" s="31"/>
      <c r="O262" s="32"/>
      <c r="P262" s="33" t="str">
        <f t="shared" si="17"/>
        <v/>
      </c>
      <c r="Q262" s="16" t="str">
        <f t="shared" si="16"/>
        <v/>
      </c>
    </row>
    <row r="263" spans="2:17" ht="23.45" customHeight="1">
      <c r="B263" s="17"/>
      <c r="C263" s="18"/>
      <c r="D263" s="18"/>
      <c r="E263" s="19"/>
      <c r="F263" s="19"/>
      <c r="G263" s="20"/>
      <c r="H263" s="21"/>
      <c r="I263" s="19"/>
      <c r="J263" s="29"/>
      <c r="K263" s="30"/>
      <c r="L263" s="30"/>
      <c r="M263" s="31"/>
      <c r="N263" s="31"/>
      <c r="O263" s="32"/>
      <c r="P263" s="33" t="str">
        <f t="shared" si="17"/>
        <v/>
      </c>
      <c r="Q263" s="16" t="str">
        <f t="shared" si="16"/>
        <v/>
      </c>
    </row>
    <row r="264" spans="2:17" ht="23.45" customHeight="1">
      <c r="B264" s="17"/>
      <c r="C264" s="18"/>
      <c r="D264" s="18"/>
      <c r="E264" s="19"/>
      <c r="F264" s="19"/>
      <c r="G264" s="20"/>
      <c r="H264" s="21"/>
      <c r="I264" s="19"/>
      <c r="J264" s="29"/>
      <c r="K264" s="30"/>
      <c r="L264" s="30"/>
      <c r="M264" s="31"/>
      <c r="N264" s="31"/>
      <c r="O264" s="32"/>
      <c r="P264" s="33" t="str">
        <f t="shared" si="17"/>
        <v/>
      </c>
      <c r="Q264" s="16" t="str">
        <f t="shared" si="16"/>
        <v/>
      </c>
    </row>
    <row r="265" spans="2:17" ht="23.45" customHeight="1">
      <c r="B265" s="17"/>
      <c r="C265" s="18"/>
      <c r="D265" s="18"/>
      <c r="E265" s="19"/>
      <c r="F265" s="19"/>
      <c r="G265" s="20"/>
      <c r="H265" s="21"/>
      <c r="I265" s="19"/>
      <c r="J265" s="29"/>
      <c r="K265" s="30"/>
      <c r="L265" s="30"/>
      <c r="M265" s="31"/>
      <c r="N265" s="31"/>
      <c r="O265" s="32"/>
      <c r="P265" s="33" t="str">
        <f t="shared" si="17"/>
        <v/>
      </c>
      <c r="Q265" s="16" t="str">
        <f t="shared" si="16"/>
        <v/>
      </c>
    </row>
    <row r="266" spans="2:17" ht="23.45" customHeight="1">
      <c r="B266" s="17"/>
      <c r="C266" s="18"/>
      <c r="D266" s="18"/>
      <c r="E266" s="19"/>
      <c r="F266" s="19"/>
      <c r="G266" s="20"/>
      <c r="H266" s="21"/>
      <c r="I266" s="19"/>
      <c r="J266" s="29"/>
      <c r="K266" s="30"/>
      <c r="L266" s="30"/>
      <c r="M266" s="31"/>
      <c r="N266" s="31"/>
      <c r="O266" s="32"/>
      <c r="P266" s="33" t="str">
        <f t="shared" si="17"/>
        <v/>
      </c>
      <c r="Q266" s="16" t="str">
        <f t="shared" si="16"/>
        <v/>
      </c>
    </row>
    <row r="267" spans="2:17" ht="23.45" customHeight="1">
      <c r="B267" s="17"/>
      <c r="C267" s="18"/>
      <c r="D267" s="18"/>
      <c r="E267" s="19"/>
      <c r="F267" s="19"/>
      <c r="G267" s="20"/>
      <c r="H267" s="21"/>
      <c r="I267" s="19"/>
      <c r="J267" s="29"/>
      <c r="K267" s="30"/>
      <c r="L267" s="30"/>
      <c r="M267" s="31"/>
      <c r="N267" s="31"/>
      <c r="O267" s="32"/>
      <c r="P267" s="33" t="str">
        <f t="shared" si="17"/>
        <v/>
      </c>
      <c r="Q267" s="16" t="str">
        <f t="shared" si="16"/>
        <v/>
      </c>
    </row>
    <row r="268" spans="2:17" ht="23.45" customHeight="1">
      <c r="B268" s="17"/>
      <c r="C268" s="18"/>
      <c r="D268" s="18"/>
      <c r="E268" s="19"/>
      <c r="F268" s="19"/>
      <c r="G268" s="20"/>
      <c r="H268" s="21"/>
      <c r="I268" s="19"/>
      <c r="J268" s="29"/>
      <c r="K268" s="30"/>
      <c r="L268" s="30"/>
      <c r="M268" s="31"/>
      <c r="N268" s="31"/>
      <c r="O268" s="32"/>
      <c r="P268" s="33" t="str">
        <f t="shared" si="17"/>
        <v/>
      </c>
      <c r="Q268" s="16" t="str">
        <f t="shared" si="16"/>
        <v/>
      </c>
    </row>
    <row r="269" spans="2:17" ht="23.45" customHeight="1">
      <c r="B269" s="17"/>
      <c r="C269" s="18"/>
      <c r="D269" s="18"/>
      <c r="E269" s="19"/>
      <c r="F269" s="19"/>
      <c r="G269" s="20"/>
      <c r="H269" s="21"/>
      <c r="I269" s="19"/>
      <c r="J269" s="29"/>
      <c r="K269" s="30"/>
      <c r="L269" s="30"/>
      <c r="M269" s="31"/>
      <c r="N269" s="31"/>
      <c r="O269" s="32"/>
      <c r="P269" s="33" t="str">
        <f t="shared" si="17"/>
        <v/>
      </c>
      <c r="Q269" s="16" t="str">
        <f t="shared" si="16"/>
        <v/>
      </c>
    </row>
    <row r="270" spans="2:17" ht="23.45" customHeight="1">
      <c r="B270" s="17"/>
      <c r="C270" s="18"/>
      <c r="D270" s="18"/>
      <c r="E270" s="19"/>
      <c r="F270" s="19"/>
      <c r="G270" s="20"/>
      <c r="H270" s="21"/>
      <c r="I270" s="19"/>
      <c r="J270" s="29"/>
      <c r="K270" s="30"/>
      <c r="L270" s="30"/>
      <c r="M270" s="31"/>
      <c r="N270" s="31"/>
      <c r="O270" s="32"/>
      <c r="P270" s="33" t="str">
        <f t="shared" si="17"/>
        <v/>
      </c>
      <c r="Q270" s="16" t="str">
        <f t="shared" si="16"/>
        <v/>
      </c>
    </row>
    <row r="271" spans="2:17" ht="23.45" customHeight="1">
      <c r="B271" s="17"/>
      <c r="C271" s="18"/>
      <c r="D271" s="18"/>
      <c r="E271" s="19"/>
      <c r="F271" s="19"/>
      <c r="G271" s="20"/>
      <c r="H271" s="21"/>
      <c r="I271" s="19"/>
      <c r="J271" s="29"/>
      <c r="K271" s="30"/>
      <c r="L271" s="30"/>
      <c r="M271" s="31"/>
      <c r="N271" s="31"/>
      <c r="O271" s="32"/>
      <c r="P271" s="33" t="str">
        <f t="shared" si="17"/>
        <v/>
      </c>
      <c r="Q271" s="16" t="str">
        <f t="shared" si="16"/>
        <v/>
      </c>
    </row>
    <row r="272" spans="2:17" ht="23.45" customHeight="1">
      <c r="B272" s="17"/>
      <c r="C272" s="18"/>
      <c r="D272" s="18"/>
      <c r="E272" s="19"/>
      <c r="F272" s="19"/>
      <c r="G272" s="20"/>
      <c r="H272" s="21"/>
      <c r="I272" s="19"/>
      <c r="J272" s="29"/>
      <c r="K272" s="30"/>
      <c r="L272" s="30"/>
      <c r="M272" s="31"/>
      <c r="N272" s="31"/>
      <c r="O272" s="32"/>
      <c r="P272" s="33" t="str">
        <f t="shared" si="17"/>
        <v/>
      </c>
      <c r="Q272" s="16" t="str">
        <f t="shared" si="16"/>
        <v/>
      </c>
    </row>
    <row r="273" spans="2:17" ht="23.45" customHeight="1">
      <c r="B273" s="17"/>
      <c r="C273" s="18"/>
      <c r="D273" s="18"/>
      <c r="E273" s="19"/>
      <c r="F273" s="19"/>
      <c r="G273" s="20"/>
      <c r="H273" s="21"/>
      <c r="I273" s="19"/>
      <c r="J273" s="29"/>
      <c r="K273" s="30"/>
      <c r="L273" s="30"/>
      <c r="M273" s="31"/>
      <c r="N273" s="31"/>
      <c r="O273" s="32"/>
      <c r="P273" s="33" t="str">
        <f t="shared" si="17"/>
        <v/>
      </c>
      <c r="Q273" s="16" t="str">
        <f t="shared" si="16"/>
        <v/>
      </c>
    </row>
    <row r="274" spans="2:17" ht="9.6" customHeight="1">
      <c r="J274" s="37"/>
    </row>
    <row r="275" spans="2:17" ht="14.25" customHeight="1">
      <c r="B275" s="160" t="s">
        <v>106</v>
      </c>
      <c r="C275" s="160"/>
      <c r="D275" s="160"/>
      <c r="E275" s="160"/>
      <c r="F275" s="160"/>
      <c r="G275" s="25"/>
      <c r="H275" s="25" t="s">
        <v>107</v>
      </c>
      <c r="I275" s="25"/>
      <c r="J275" s="25"/>
      <c r="K275" s="1" t="s">
        <v>108</v>
      </c>
      <c r="M275" s="1"/>
      <c r="N275" s="25" t="s">
        <v>109</v>
      </c>
      <c r="O275" s="25"/>
    </row>
    <row r="276" spans="2:17" ht="28.5" customHeight="1">
      <c r="B276" s="161" t="s">
        <v>110</v>
      </c>
      <c r="C276" s="161"/>
      <c r="D276" s="161"/>
      <c r="E276" s="161"/>
      <c r="F276" s="161"/>
      <c r="G276" s="161"/>
      <c r="H276" s="162" t="s">
        <v>111</v>
      </c>
      <c r="I276" s="162"/>
      <c r="J276" s="162"/>
      <c r="K276" s="163"/>
      <c r="L276" s="163"/>
      <c r="M276" s="26"/>
    </row>
    <row r="277" spans="2:17" ht="6.75" customHeight="1">
      <c r="B277" s="25"/>
      <c r="C277" s="25"/>
      <c r="D277" s="25"/>
      <c r="E277" s="25"/>
      <c r="F277" s="25"/>
      <c r="G277" s="25"/>
      <c r="H277" s="25"/>
      <c r="I277" s="25"/>
      <c r="J277" s="25"/>
      <c r="K277" s="25"/>
      <c r="L277" s="38"/>
      <c r="M277" s="25"/>
    </row>
    <row r="278" spans="2:17" ht="24.75" customHeight="1">
      <c r="B278" s="164" t="s">
        <v>112</v>
      </c>
      <c r="C278" s="164"/>
      <c r="D278" s="164"/>
      <c r="E278" s="164"/>
      <c r="F278" s="164"/>
      <c r="G278" s="25"/>
      <c r="H278" s="27" t="s">
        <v>113</v>
      </c>
      <c r="I278" s="25"/>
      <c r="J278" s="25"/>
      <c r="K278" s="25"/>
      <c r="L278" s="38"/>
      <c r="M278" s="25"/>
    </row>
    <row r="282" spans="2:17" ht="20.25" customHeight="1">
      <c r="B282" s="109" t="s">
        <v>86</v>
      </c>
      <c r="C282" s="109"/>
      <c r="D282" s="109"/>
      <c r="E282" s="109"/>
      <c r="F282" s="109"/>
      <c r="G282" s="109"/>
      <c r="H282" s="109"/>
      <c r="I282" s="109"/>
      <c r="J282" s="109"/>
      <c r="K282" s="109"/>
      <c r="L282" s="109"/>
      <c r="M282" s="109"/>
      <c r="N282" s="109"/>
      <c r="O282" s="109"/>
      <c r="P282" s="109"/>
    </row>
    <row r="283" spans="2:17" ht="20.25" customHeight="1">
      <c r="B283" s="156" t="s">
        <v>87</v>
      </c>
      <c r="C283" s="156"/>
      <c r="D283" s="156"/>
      <c r="E283" s="156"/>
      <c r="F283" s="156"/>
      <c r="G283" s="156"/>
      <c r="H283" s="156"/>
      <c r="I283" s="156"/>
      <c r="J283" s="156"/>
      <c r="K283" s="156"/>
      <c r="L283" s="156"/>
      <c r="M283" s="156"/>
      <c r="N283" s="156"/>
      <c r="O283" s="156"/>
      <c r="P283" s="156"/>
    </row>
    <row r="284" spans="2:17" ht="20.25" customHeight="1">
      <c r="E284" s="1"/>
      <c r="F284" s="1"/>
      <c r="G284" s="1"/>
      <c r="H284" s="1"/>
      <c r="I284" s="1"/>
    </row>
    <row r="285" spans="2:17" ht="20.25" customHeight="1">
      <c r="B285" s="157" t="s">
        <v>88</v>
      </c>
      <c r="C285" s="157"/>
      <c r="D285" s="157"/>
      <c r="E285" s="157"/>
      <c r="F285" s="2" t="str">
        <f>$F$6</f>
        <v/>
      </c>
      <c r="G285" s="1"/>
      <c r="H285" s="1"/>
      <c r="I285" s="3" t="s">
        <v>89</v>
      </c>
      <c r="J285" s="2" t="str">
        <f>$J$6</f>
        <v>2023/2024</v>
      </c>
      <c r="L285" s="165"/>
      <c r="M285" s="166"/>
      <c r="N285" s="39"/>
    </row>
    <row r="286" spans="2:17" ht="12.75" customHeight="1">
      <c r="J286" s="1"/>
      <c r="K286" s="1"/>
    </row>
    <row r="287" spans="2:17" ht="12" customHeight="1">
      <c r="I287" s="5"/>
    </row>
    <row r="288" spans="2:17" s="6" customFormat="1" ht="15" customHeight="1">
      <c r="B288" s="167" t="s">
        <v>90</v>
      </c>
      <c r="C288" s="169" t="s">
        <v>91</v>
      </c>
      <c r="D288" s="169" t="s">
        <v>92</v>
      </c>
      <c r="E288" s="171" t="s">
        <v>93</v>
      </c>
      <c r="F288" s="171" t="s">
        <v>94</v>
      </c>
      <c r="G288" s="171" t="s">
        <v>95</v>
      </c>
      <c r="H288" s="173" t="s">
        <v>96</v>
      </c>
      <c r="I288" s="171" t="s">
        <v>97</v>
      </c>
      <c r="J288" s="167" t="s">
        <v>98</v>
      </c>
      <c r="K288" s="169" t="s">
        <v>99</v>
      </c>
      <c r="L288" s="171" t="s">
        <v>100</v>
      </c>
      <c r="M288" s="171" t="s">
        <v>101</v>
      </c>
      <c r="N288" s="171" t="s">
        <v>102</v>
      </c>
      <c r="O288" s="158" t="s">
        <v>103</v>
      </c>
      <c r="P288" s="159"/>
      <c r="Q288" s="40"/>
    </row>
    <row r="289" spans="2:17" s="6" customFormat="1" ht="24" customHeight="1">
      <c r="B289" s="168"/>
      <c r="C289" s="170"/>
      <c r="D289" s="170"/>
      <c r="E289" s="172"/>
      <c r="F289" s="172"/>
      <c r="G289" s="172"/>
      <c r="H289" s="174"/>
      <c r="I289" s="172"/>
      <c r="J289" s="168"/>
      <c r="K289" s="170"/>
      <c r="L289" s="172"/>
      <c r="M289" s="172"/>
      <c r="N289" s="172"/>
      <c r="O289" s="7" t="s">
        <v>104</v>
      </c>
      <c r="P289" s="28" t="s">
        <v>105</v>
      </c>
      <c r="Q289" s="40"/>
    </row>
    <row r="290" spans="2:17" ht="23.45" customHeight="1">
      <c r="B290" s="17"/>
      <c r="C290" s="18"/>
      <c r="D290" s="18"/>
      <c r="E290" s="19"/>
      <c r="F290" s="19"/>
      <c r="G290" s="20"/>
      <c r="H290" s="21"/>
      <c r="I290" s="19"/>
      <c r="J290" s="29"/>
      <c r="K290" s="30"/>
      <c r="L290" s="30"/>
      <c r="M290" s="31"/>
      <c r="N290" s="31"/>
      <c r="O290" s="32"/>
      <c r="P290" s="33" t="str">
        <f>IF(H290&lt;&gt;"",O290*H290,"")</f>
        <v/>
      </c>
      <c r="Q290" s="16" t="str">
        <f t="shared" ref="Q290:Q304" si="18">IF(B290&amp;C290&amp;D290&amp;E290&amp;F290&amp;G290&amp;H290&amp;I290&amp;J290&amp;K290&amp;L290&amp;M290&amp;N290&amp;P290="","",IF(OR(B290="",C290="",D290="",E290="",F290="",G290="",H290="",I290="",J290="",K290="",L290="",M290="",N290="",P290=""),"1",""))</f>
        <v/>
      </c>
    </row>
    <row r="291" spans="2:17" ht="23.45" customHeight="1">
      <c r="B291" s="17"/>
      <c r="C291" s="18"/>
      <c r="D291" s="18"/>
      <c r="E291" s="19"/>
      <c r="F291" s="19"/>
      <c r="G291" s="20"/>
      <c r="H291" s="21"/>
      <c r="I291" s="19"/>
      <c r="J291" s="29"/>
      <c r="K291" s="30"/>
      <c r="L291" s="30"/>
      <c r="M291" s="31"/>
      <c r="N291" s="31"/>
      <c r="O291" s="32"/>
      <c r="P291" s="33" t="str">
        <f t="shared" ref="P291:P304" si="19">IF(H291&lt;&gt;"",O291*H291,"")</f>
        <v/>
      </c>
      <c r="Q291" s="16" t="str">
        <f t="shared" si="18"/>
        <v/>
      </c>
    </row>
    <row r="292" spans="2:17" ht="23.45" customHeight="1">
      <c r="B292" s="17"/>
      <c r="C292" s="18"/>
      <c r="D292" s="18"/>
      <c r="E292" s="19"/>
      <c r="F292" s="19"/>
      <c r="G292" s="20"/>
      <c r="H292" s="21"/>
      <c r="I292" s="19"/>
      <c r="J292" s="29"/>
      <c r="K292" s="30"/>
      <c r="L292" s="30"/>
      <c r="M292" s="31"/>
      <c r="N292" s="31"/>
      <c r="O292" s="32"/>
      <c r="P292" s="33" t="str">
        <f t="shared" si="19"/>
        <v/>
      </c>
      <c r="Q292" s="16" t="str">
        <f t="shared" si="18"/>
        <v/>
      </c>
    </row>
    <row r="293" spans="2:17" ht="23.45" customHeight="1">
      <c r="B293" s="17"/>
      <c r="C293" s="18"/>
      <c r="D293" s="18"/>
      <c r="E293" s="19"/>
      <c r="F293" s="19"/>
      <c r="G293" s="20"/>
      <c r="H293" s="21"/>
      <c r="I293" s="19"/>
      <c r="J293" s="29"/>
      <c r="K293" s="30"/>
      <c r="L293" s="30"/>
      <c r="M293" s="31"/>
      <c r="N293" s="31"/>
      <c r="O293" s="32"/>
      <c r="P293" s="33" t="str">
        <f t="shared" si="19"/>
        <v/>
      </c>
      <c r="Q293" s="16" t="str">
        <f t="shared" si="18"/>
        <v/>
      </c>
    </row>
    <row r="294" spans="2:17" ht="23.45" customHeight="1">
      <c r="B294" s="17"/>
      <c r="C294" s="18"/>
      <c r="D294" s="18"/>
      <c r="E294" s="19"/>
      <c r="F294" s="19"/>
      <c r="G294" s="20"/>
      <c r="H294" s="21"/>
      <c r="I294" s="19"/>
      <c r="J294" s="29"/>
      <c r="K294" s="30"/>
      <c r="L294" s="30"/>
      <c r="M294" s="31"/>
      <c r="N294" s="31"/>
      <c r="O294" s="32"/>
      <c r="P294" s="33" t="str">
        <f t="shared" si="19"/>
        <v/>
      </c>
      <c r="Q294" s="16" t="str">
        <f t="shared" si="18"/>
        <v/>
      </c>
    </row>
    <row r="295" spans="2:17" ht="23.45" customHeight="1">
      <c r="B295" s="17"/>
      <c r="C295" s="18"/>
      <c r="D295" s="18"/>
      <c r="E295" s="19"/>
      <c r="F295" s="19"/>
      <c r="G295" s="20"/>
      <c r="H295" s="21"/>
      <c r="I295" s="19"/>
      <c r="J295" s="29"/>
      <c r="K295" s="30"/>
      <c r="L295" s="30"/>
      <c r="M295" s="31"/>
      <c r="N295" s="31"/>
      <c r="O295" s="32"/>
      <c r="P295" s="33" t="str">
        <f t="shared" si="19"/>
        <v/>
      </c>
      <c r="Q295" s="16" t="str">
        <f t="shared" si="18"/>
        <v/>
      </c>
    </row>
    <row r="296" spans="2:17" ht="23.45" customHeight="1">
      <c r="B296" s="17"/>
      <c r="C296" s="18"/>
      <c r="D296" s="18"/>
      <c r="E296" s="19"/>
      <c r="F296" s="19"/>
      <c r="G296" s="20"/>
      <c r="H296" s="21"/>
      <c r="I296" s="19"/>
      <c r="J296" s="29"/>
      <c r="K296" s="30"/>
      <c r="L296" s="30"/>
      <c r="M296" s="31"/>
      <c r="N296" s="31"/>
      <c r="O296" s="32"/>
      <c r="P296" s="33" t="str">
        <f t="shared" si="19"/>
        <v/>
      </c>
      <c r="Q296" s="16" t="str">
        <f t="shared" si="18"/>
        <v/>
      </c>
    </row>
    <row r="297" spans="2:17" ht="23.45" customHeight="1">
      <c r="B297" s="17"/>
      <c r="C297" s="18"/>
      <c r="D297" s="18"/>
      <c r="E297" s="19"/>
      <c r="F297" s="19"/>
      <c r="G297" s="20"/>
      <c r="H297" s="21"/>
      <c r="I297" s="19"/>
      <c r="J297" s="29"/>
      <c r="K297" s="30"/>
      <c r="L297" s="30"/>
      <c r="M297" s="31"/>
      <c r="N297" s="31"/>
      <c r="O297" s="32"/>
      <c r="P297" s="33" t="str">
        <f t="shared" si="19"/>
        <v/>
      </c>
      <c r="Q297" s="16" t="str">
        <f t="shared" si="18"/>
        <v/>
      </c>
    </row>
    <row r="298" spans="2:17" ht="23.45" customHeight="1">
      <c r="B298" s="17"/>
      <c r="C298" s="18"/>
      <c r="D298" s="18"/>
      <c r="E298" s="19"/>
      <c r="F298" s="19"/>
      <c r="G298" s="20"/>
      <c r="H298" s="21"/>
      <c r="I298" s="19"/>
      <c r="J298" s="29"/>
      <c r="K298" s="30"/>
      <c r="L298" s="30"/>
      <c r="M298" s="31"/>
      <c r="N298" s="31"/>
      <c r="O298" s="32"/>
      <c r="P298" s="33" t="str">
        <f t="shared" si="19"/>
        <v/>
      </c>
      <c r="Q298" s="16" t="str">
        <f t="shared" si="18"/>
        <v/>
      </c>
    </row>
    <row r="299" spans="2:17" ht="23.45" customHeight="1">
      <c r="B299" s="17"/>
      <c r="C299" s="18"/>
      <c r="D299" s="18"/>
      <c r="E299" s="19"/>
      <c r="F299" s="19"/>
      <c r="G299" s="20"/>
      <c r="H299" s="21"/>
      <c r="I299" s="19"/>
      <c r="J299" s="29"/>
      <c r="K299" s="30"/>
      <c r="L299" s="30"/>
      <c r="M299" s="31"/>
      <c r="N299" s="31"/>
      <c r="O299" s="32"/>
      <c r="P299" s="33" t="str">
        <f t="shared" si="19"/>
        <v/>
      </c>
      <c r="Q299" s="16" t="str">
        <f t="shared" si="18"/>
        <v/>
      </c>
    </row>
    <row r="300" spans="2:17" ht="23.45" customHeight="1">
      <c r="B300" s="17"/>
      <c r="C300" s="18"/>
      <c r="D300" s="18"/>
      <c r="E300" s="19"/>
      <c r="F300" s="19"/>
      <c r="G300" s="20"/>
      <c r="H300" s="21"/>
      <c r="I300" s="19"/>
      <c r="J300" s="29"/>
      <c r="K300" s="30"/>
      <c r="L300" s="30"/>
      <c r="M300" s="31"/>
      <c r="N300" s="31"/>
      <c r="O300" s="32"/>
      <c r="P300" s="33" t="str">
        <f t="shared" si="19"/>
        <v/>
      </c>
      <c r="Q300" s="16" t="str">
        <f t="shared" si="18"/>
        <v/>
      </c>
    </row>
    <row r="301" spans="2:17" ht="23.45" customHeight="1">
      <c r="B301" s="17"/>
      <c r="C301" s="18"/>
      <c r="D301" s="18"/>
      <c r="E301" s="19"/>
      <c r="F301" s="19"/>
      <c r="G301" s="20"/>
      <c r="H301" s="21"/>
      <c r="I301" s="19"/>
      <c r="J301" s="29"/>
      <c r="K301" s="30"/>
      <c r="L301" s="30"/>
      <c r="M301" s="31"/>
      <c r="N301" s="31"/>
      <c r="O301" s="32"/>
      <c r="P301" s="33" t="str">
        <f t="shared" si="19"/>
        <v/>
      </c>
      <c r="Q301" s="16" t="str">
        <f t="shared" si="18"/>
        <v/>
      </c>
    </row>
    <row r="302" spans="2:17" ht="23.45" customHeight="1">
      <c r="B302" s="17"/>
      <c r="C302" s="18"/>
      <c r="D302" s="18"/>
      <c r="E302" s="19"/>
      <c r="F302" s="19"/>
      <c r="G302" s="20"/>
      <c r="H302" s="21"/>
      <c r="I302" s="19"/>
      <c r="J302" s="29"/>
      <c r="K302" s="30"/>
      <c r="L302" s="30"/>
      <c r="M302" s="31"/>
      <c r="N302" s="31"/>
      <c r="O302" s="32"/>
      <c r="P302" s="33" t="str">
        <f t="shared" si="19"/>
        <v/>
      </c>
      <c r="Q302" s="16" t="str">
        <f t="shared" si="18"/>
        <v/>
      </c>
    </row>
    <row r="303" spans="2:17" ht="23.45" customHeight="1">
      <c r="B303" s="17"/>
      <c r="C303" s="18"/>
      <c r="D303" s="18"/>
      <c r="E303" s="19"/>
      <c r="F303" s="19"/>
      <c r="G303" s="20"/>
      <c r="H303" s="21"/>
      <c r="I303" s="19"/>
      <c r="J303" s="29"/>
      <c r="K303" s="30"/>
      <c r="L303" s="30"/>
      <c r="M303" s="31"/>
      <c r="N303" s="31"/>
      <c r="O303" s="32"/>
      <c r="P303" s="33" t="str">
        <f t="shared" si="19"/>
        <v/>
      </c>
      <c r="Q303" s="16" t="str">
        <f t="shared" si="18"/>
        <v/>
      </c>
    </row>
    <row r="304" spans="2:17" ht="23.45" customHeight="1">
      <c r="B304" s="17"/>
      <c r="C304" s="18"/>
      <c r="D304" s="18"/>
      <c r="E304" s="19"/>
      <c r="F304" s="19"/>
      <c r="G304" s="20"/>
      <c r="H304" s="21"/>
      <c r="I304" s="19"/>
      <c r="J304" s="29"/>
      <c r="K304" s="30"/>
      <c r="L304" s="30"/>
      <c r="M304" s="31"/>
      <c r="N304" s="31"/>
      <c r="O304" s="32"/>
      <c r="P304" s="33" t="str">
        <f t="shared" si="19"/>
        <v/>
      </c>
      <c r="Q304" s="16" t="str">
        <f t="shared" si="18"/>
        <v/>
      </c>
    </row>
    <row r="305" spans="2:17" ht="9.6" customHeight="1">
      <c r="J305" s="37"/>
    </row>
    <row r="306" spans="2:17" ht="14.25" customHeight="1">
      <c r="B306" s="160" t="s">
        <v>106</v>
      </c>
      <c r="C306" s="160"/>
      <c r="D306" s="160"/>
      <c r="E306" s="160"/>
      <c r="F306" s="160"/>
      <c r="G306" s="25"/>
      <c r="H306" s="25" t="s">
        <v>107</v>
      </c>
      <c r="I306" s="25"/>
      <c r="J306" s="25"/>
      <c r="K306" s="1" t="s">
        <v>108</v>
      </c>
      <c r="M306" s="1"/>
      <c r="N306" s="25" t="s">
        <v>109</v>
      </c>
      <c r="O306" s="25"/>
    </row>
    <row r="307" spans="2:17" ht="28.5" customHeight="1">
      <c r="B307" s="161" t="s">
        <v>110</v>
      </c>
      <c r="C307" s="161"/>
      <c r="D307" s="161"/>
      <c r="E307" s="161"/>
      <c r="F307" s="161"/>
      <c r="G307" s="161"/>
      <c r="H307" s="162" t="s">
        <v>111</v>
      </c>
      <c r="I307" s="162"/>
      <c r="J307" s="162"/>
      <c r="K307" s="163"/>
      <c r="L307" s="163"/>
      <c r="M307" s="26"/>
    </row>
    <row r="308" spans="2:17" ht="6.75" customHeight="1">
      <c r="B308" s="25"/>
      <c r="C308" s="25"/>
      <c r="D308" s="25"/>
      <c r="E308" s="25"/>
      <c r="F308" s="25"/>
      <c r="G308" s="25"/>
      <c r="H308" s="25"/>
      <c r="I308" s="25"/>
      <c r="J308" s="25"/>
      <c r="K308" s="25"/>
      <c r="L308" s="38"/>
      <c r="M308" s="25"/>
    </row>
    <row r="309" spans="2:17" ht="24.75" customHeight="1">
      <c r="B309" s="164" t="s">
        <v>112</v>
      </c>
      <c r="C309" s="164"/>
      <c r="D309" s="164"/>
      <c r="E309" s="164"/>
      <c r="F309" s="164"/>
      <c r="G309" s="25"/>
      <c r="H309" s="27" t="s">
        <v>113</v>
      </c>
      <c r="I309" s="25"/>
      <c r="J309" s="25"/>
      <c r="K309" s="25"/>
      <c r="L309" s="38"/>
      <c r="M309" s="25"/>
    </row>
    <row r="313" spans="2:17" ht="20.25" customHeight="1">
      <c r="B313" s="109" t="s">
        <v>86</v>
      </c>
      <c r="C313" s="109"/>
      <c r="D313" s="109"/>
      <c r="E313" s="109"/>
      <c r="F313" s="109"/>
      <c r="G313" s="109"/>
      <c r="H313" s="109"/>
      <c r="I313" s="109"/>
      <c r="J313" s="109"/>
      <c r="K313" s="109"/>
      <c r="L313" s="109"/>
      <c r="M313" s="109"/>
      <c r="N313" s="109"/>
      <c r="O313" s="109"/>
      <c r="P313" s="109"/>
    </row>
    <row r="314" spans="2:17" ht="20.25" customHeight="1">
      <c r="B314" s="156" t="s">
        <v>87</v>
      </c>
      <c r="C314" s="156"/>
      <c r="D314" s="156"/>
      <c r="E314" s="156"/>
      <c r="F314" s="156"/>
      <c r="G314" s="156"/>
      <c r="H314" s="156"/>
      <c r="I314" s="156"/>
      <c r="J314" s="156"/>
      <c r="K314" s="156"/>
      <c r="L314" s="156"/>
      <c r="M314" s="156"/>
      <c r="N314" s="156"/>
      <c r="O314" s="156"/>
      <c r="P314" s="156"/>
    </row>
    <row r="315" spans="2:17" ht="20.25" customHeight="1">
      <c r="E315" s="1"/>
      <c r="F315" s="1"/>
      <c r="G315" s="1"/>
      <c r="H315" s="1"/>
      <c r="I315" s="1"/>
    </row>
    <row r="316" spans="2:17" ht="20.25" customHeight="1">
      <c r="B316" s="157" t="s">
        <v>88</v>
      </c>
      <c r="C316" s="157"/>
      <c r="D316" s="157"/>
      <c r="E316" s="157"/>
      <c r="F316" s="2" t="str">
        <f>IF('Page 1-4'!$G$72&lt;&gt;"",'Page 1-4'!$G$72,"")</f>
        <v/>
      </c>
      <c r="G316" s="1"/>
      <c r="H316" s="1"/>
      <c r="I316" s="3" t="s">
        <v>89</v>
      </c>
      <c r="J316" s="2" t="str">
        <f>IF('Page 1-4'!$G$80&lt;&gt;"",'Page 1-4'!$G$80,"")</f>
        <v>2023/2024</v>
      </c>
      <c r="L316"/>
    </row>
    <row r="317" spans="2:17" ht="12.75" customHeight="1">
      <c r="J317" s="1"/>
      <c r="K317" s="1"/>
    </row>
    <row r="318" spans="2:17" ht="12" customHeight="1">
      <c r="I318" s="5"/>
    </row>
    <row r="319" spans="2:17" s="6" customFormat="1" ht="15" customHeight="1">
      <c r="B319" s="167" t="s">
        <v>90</v>
      </c>
      <c r="C319" s="169" t="s">
        <v>91</v>
      </c>
      <c r="D319" s="169" t="s">
        <v>92</v>
      </c>
      <c r="E319" s="171" t="s">
        <v>93</v>
      </c>
      <c r="F319" s="171" t="s">
        <v>94</v>
      </c>
      <c r="G319" s="171" t="s">
        <v>95</v>
      </c>
      <c r="H319" s="173" t="s">
        <v>96</v>
      </c>
      <c r="I319" s="171" t="s">
        <v>97</v>
      </c>
      <c r="J319" s="167" t="s">
        <v>98</v>
      </c>
      <c r="K319" s="169" t="s">
        <v>99</v>
      </c>
      <c r="L319" s="171" t="s">
        <v>100</v>
      </c>
      <c r="M319" s="171" t="s">
        <v>101</v>
      </c>
      <c r="N319" s="171" t="s">
        <v>102</v>
      </c>
      <c r="O319" s="158" t="s">
        <v>103</v>
      </c>
      <c r="P319" s="159"/>
      <c r="Q319" s="40"/>
    </row>
    <row r="320" spans="2:17" s="6" customFormat="1" ht="24" customHeight="1">
      <c r="B320" s="168"/>
      <c r="C320" s="170"/>
      <c r="D320" s="170"/>
      <c r="E320" s="172"/>
      <c r="F320" s="172"/>
      <c r="G320" s="172"/>
      <c r="H320" s="174"/>
      <c r="I320" s="172"/>
      <c r="J320" s="168"/>
      <c r="K320" s="170"/>
      <c r="L320" s="172"/>
      <c r="M320" s="172"/>
      <c r="N320" s="172"/>
      <c r="O320" s="7" t="s">
        <v>104</v>
      </c>
      <c r="P320" s="28" t="s">
        <v>105</v>
      </c>
      <c r="Q320" s="40"/>
    </row>
    <row r="321" spans="2:17" ht="23.45" customHeight="1">
      <c r="B321" s="17"/>
      <c r="C321" s="18"/>
      <c r="D321" s="18"/>
      <c r="E321" s="19"/>
      <c r="F321" s="19"/>
      <c r="G321" s="20"/>
      <c r="H321" s="21"/>
      <c r="I321" s="19"/>
      <c r="J321" s="29"/>
      <c r="K321" s="30"/>
      <c r="L321" s="41"/>
      <c r="M321" s="31"/>
      <c r="N321" s="31"/>
      <c r="O321" s="32"/>
      <c r="P321" s="33" t="str">
        <f>IF(H321&lt;&gt;"",O321*H321,"")</f>
        <v/>
      </c>
      <c r="Q321" s="16" t="str">
        <f t="shared" ref="Q321:Q335" si="20">IF(B321&amp;C321&amp;D321&amp;E321&amp;F321&amp;G321&amp;H321&amp;I321&amp;J321&amp;K321&amp;L321&amp;M321&amp;N321&amp;P321="","",IF(OR(B321="",C321="",D321="",E321="",F321="",G321="",H321="",I321="",J321="",K321="",L321="",M321="",N321="",P321=""),"1",""))</f>
        <v/>
      </c>
    </row>
    <row r="322" spans="2:17" ht="23.45" customHeight="1">
      <c r="B322" s="17"/>
      <c r="C322" s="18"/>
      <c r="D322" s="18"/>
      <c r="E322" s="19"/>
      <c r="F322" s="19"/>
      <c r="G322" s="20"/>
      <c r="H322" s="21"/>
      <c r="I322" s="19"/>
      <c r="J322" s="29"/>
      <c r="K322" s="30"/>
      <c r="L322" s="30"/>
      <c r="M322" s="31"/>
      <c r="N322" s="31"/>
      <c r="O322" s="32"/>
      <c r="P322" s="33" t="str">
        <f t="shared" ref="P322:P335" si="21">IF(H322&lt;&gt;"",O322*H322,"")</f>
        <v/>
      </c>
      <c r="Q322" s="16" t="str">
        <f t="shared" si="20"/>
        <v/>
      </c>
    </row>
    <row r="323" spans="2:17" ht="23.45" customHeight="1">
      <c r="B323" s="17"/>
      <c r="C323" s="18"/>
      <c r="D323" s="18"/>
      <c r="E323" s="19"/>
      <c r="F323" s="19"/>
      <c r="G323" s="20"/>
      <c r="H323" s="21"/>
      <c r="I323" s="19"/>
      <c r="J323" s="29"/>
      <c r="K323" s="30"/>
      <c r="L323" s="30"/>
      <c r="M323" s="31"/>
      <c r="N323" s="31"/>
      <c r="O323" s="32"/>
      <c r="P323" s="33" t="str">
        <f t="shared" si="21"/>
        <v/>
      </c>
      <c r="Q323" s="16" t="str">
        <f t="shared" si="20"/>
        <v/>
      </c>
    </row>
    <row r="324" spans="2:17" ht="23.45" customHeight="1">
      <c r="B324" s="17"/>
      <c r="C324" s="18"/>
      <c r="D324" s="18"/>
      <c r="E324" s="19"/>
      <c r="F324" s="19"/>
      <c r="G324" s="20"/>
      <c r="H324" s="21"/>
      <c r="I324" s="19"/>
      <c r="J324" s="29"/>
      <c r="K324" s="30"/>
      <c r="L324" s="30"/>
      <c r="M324" s="31"/>
      <c r="N324" s="31"/>
      <c r="O324" s="32"/>
      <c r="P324" s="33" t="str">
        <f t="shared" si="21"/>
        <v/>
      </c>
      <c r="Q324" s="16" t="str">
        <f t="shared" si="20"/>
        <v/>
      </c>
    </row>
    <row r="325" spans="2:17" ht="23.45" customHeight="1">
      <c r="B325" s="17"/>
      <c r="C325" s="18"/>
      <c r="D325" s="18"/>
      <c r="E325" s="19"/>
      <c r="F325" s="19"/>
      <c r="G325" s="20"/>
      <c r="H325" s="21"/>
      <c r="I325" s="19"/>
      <c r="J325" s="29"/>
      <c r="K325" s="30"/>
      <c r="L325" s="30"/>
      <c r="M325" s="31"/>
      <c r="N325" s="31"/>
      <c r="O325" s="32"/>
      <c r="P325" s="33" t="str">
        <f t="shared" si="21"/>
        <v/>
      </c>
      <c r="Q325" s="16" t="str">
        <f t="shared" si="20"/>
        <v/>
      </c>
    </row>
    <row r="326" spans="2:17" ht="23.45" customHeight="1">
      <c r="B326" s="17"/>
      <c r="C326" s="18"/>
      <c r="D326" s="18"/>
      <c r="E326" s="19"/>
      <c r="F326" s="19"/>
      <c r="G326" s="20"/>
      <c r="H326" s="21"/>
      <c r="I326" s="19"/>
      <c r="J326" s="29"/>
      <c r="K326" s="30"/>
      <c r="L326" s="30"/>
      <c r="M326" s="31"/>
      <c r="N326" s="31"/>
      <c r="O326" s="32"/>
      <c r="P326" s="33" t="str">
        <f t="shared" si="21"/>
        <v/>
      </c>
      <c r="Q326" s="16" t="str">
        <f t="shared" si="20"/>
        <v/>
      </c>
    </row>
    <row r="327" spans="2:17" ht="23.45" customHeight="1">
      <c r="B327" s="17"/>
      <c r="C327" s="18"/>
      <c r="D327" s="18"/>
      <c r="E327" s="19"/>
      <c r="F327" s="19"/>
      <c r="G327" s="20"/>
      <c r="H327" s="21"/>
      <c r="I327" s="19"/>
      <c r="J327" s="29"/>
      <c r="K327" s="30"/>
      <c r="L327" s="30"/>
      <c r="M327" s="31"/>
      <c r="N327" s="31"/>
      <c r="O327" s="32"/>
      <c r="P327" s="33" t="str">
        <f t="shared" si="21"/>
        <v/>
      </c>
      <c r="Q327" s="16" t="str">
        <f t="shared" si="20"/>
        <v/>
      </c>
    </row>
    <row r="328" spans="2:17" ht="23.45" customHeight="1">
      <c r="B328" s="17"/>
      <c r="C328" s="18"/>
      <c r="D328" s="18"/>
      <c r="E328" s="19"/>
      <c r="F328" s="19"/>
      <c r="G328" s="20"/>
      <c r="H328" s="21"/>
      <c r="I328" s="19"/>
      <c r="J328" s="29"/>
      <c r="K328" s="30"/>
      <c r="L328" s="30"/>
      <c r="M328" s="31"/>
      <c r="N328" s="31"/>
      <c r="O328" s="32"/>
      <c r="P328" s="33" t="str">
        <f t="shared" si="21"/>
        <v/>
      </c>
      <c r="Q328" s="16" t="str">
        <f t="shared" si="20"/>
        <v/>
      </c>
    </row>
    <row r="329" spans="2:17" ht="23.45" customHeight="1">
      <c r="B329" s="17"/>
      <c r="C329" s="18"/>
      <c r="D329" s="18"/>
      <c r="E329" s="19"/>
      <c r="F329" s="19"/>
      <c r="G329" s="20"/>
      <c r="H329" s="21"/>
      <c r="I329" s="19"/>
      <c r="J329" s="29"/>
      <c r="K329" s="30"/>
      <c r="L329" s="30"/>
      <c r="M329" s="31"/>
      <c r="N329" s="31"/>
      <c r="O329" s="32"/>
      <c r="P329" s="33" t="str">
        <f t="shared" si="21"/>
        <v/>
      </c>
      <c r="Q329" s="16" t="str">
        <f t="shared" si="20"/>
        <v/>
      </c>
    </row>
    <row r="330" spans="2:17" ht="23.45" customHeight="1">
      <c r="B330" s="17"/>
      <c r="C330" s="18"/>
      <c r="D330" s="18"/>
      <c r="E330" s="19"/>
      <c r="F330" s="19"/>
      <c r="G330" s="20"/>
      <c r="H330" s="21"/>
      <c r="I330" s="19"/>
      <c r="J330" s="29"/>
      <c r="K330" s="30"/>
      <c r="L330" s="30"/>
      <c r="M330" s="31"/>
      <c r="N330" s="31"/>
      <c r="O330" s="32"/>
      <c r="P330" s="33" t="str">
        <f t="shared" si="21"/>
        <v/>
      </c>
      <c r="Q330" s="16" t="str">
        <f t="shared" si="20"/>
        <v/>
      </c>
    </row>
    <row r="331" spans="2:17" ht="23.45" customHeight="1">
      <c r="B331" s="17"/>
      <c r="C331" s="18"/>
      <c r="D331" s="18"/>
      <c r="E331" s="19"/>
      <c r="F331" s="19"/>
      <c r="G331" s="20"/>
      <c r="H331" s="21"/>
      <c r="I331" s="19"/>
      <c r="J331" s="29"/>
      <c r="K331" s="30"/>
      <c r="L331" s="30"/>
      <c r="M331" s="31"/>
      <c r="N331" s="31"/>
      <c r="O331" s="32"/>
      <c r="P331" s="33" t="str">
        <f t="shared" si="21"/>
        <v/>
      </c>
      <c r="Q331" s="16" t="str">
        <f t="shared" si="20"/>
        <v/>
      </c>
    </row>
    <row r="332" spans="2:17" ht="23.45" customHeight="1">
      <c r="B332" s="17"/>
      <c r="C332" s="18"/>
      <c r="D332" s="18"/>
      <c r="E332" s="19"/>
      <c r="F332" s="19"/>
      <c r="G332" s="20"/>
      <c r="H332" s="21"/>
      <c r="I332" s="19"/>
      <c r="J332" s="29"/>
      <c r="K332" s="30"/>
      <c r="L332" s="30"/>
      <c r="M332" s="31"/>
      <c r="N332" s="31"/>
      <c r="O332" s="32"/>
      <c r="P332" s="33" t="str">
        <f t="shared" si="21"/>
        <v/>
      </c>
      <c r="Q332" s="16" t="str">
        <f t="shared" si="20"/>
        <v/>
      </c>
    </row>
    <row r="333" spans="2:17" ht="23.45" customHeight="1">
      <c r="B333" s="17"/>
      <c r="C333" s="18"/>
      <c r="D333" s="18"/>
      <c r="E333" s="19"/>
      <c r="F333" s="19"/>
      <c r="G333" s="20"/>
      <c r="H333" s="21"/>
      <c r="I333" s="19"/>
      <c r="J333" s="29"/>
      <c r="K333" s="30"/>
      <c r="L333" s="30"/>
      <c r="M333" s="31"/>
      <c r="N333" s="31"/>
      <c r="O333" s="32"/>
      <c r="P333" s="33" t="str">
        <f t="shared" si="21"/>
        <v/>
      </c>
      <c r="Q333" s="16" t="str">
        <f t="shared" si="20"/>
        <v/>
      </c>
    </row>
    <row r="334" spans="2:17" ht="23.45" customHeight="1">
      <c r="B334" s="17"/>
      <c r="C334" s="18"/>
      <c r="D334" s="18"/>
      <c r="E334" s="19"/>
      <c r="F334" s="19"/>
      <c r="G334" s="20"/>
      <c r="H334" s="21"/>
      <c r="I334" s="19"/>
      <c r="J334" s="29"/>
      <c r="K334" s="30"/>
      <c r="L334" s="30"/>
      <c r="M334" s="31"/>
      <c r="N334" s="31"/>
      <c r="O334" s="32"/>
      <c r="P334" s="33" t="str">
        <f t="shared" si="21"/>
        <v/>
      </c>
      <c r="Q334" s="16" t="str">
        <f t="shared" si="20"/>
        <v/>
      </c>
    </row>
    <row r="335" spans="2:17" ht="23.45" customHeight="1">
      <c r="B335" s="17"/>
      <c r="C335" s="18"/>
      <c r="D335" s="18"/>
      <c r="E335" s="19"/>
      <c r="F335" s="19"/>
      <c r="G335" s="20"/>
      <c r="H335" s="21"/>
      <c r="I335" s="19"/>
      <c r="J335" s="29"/>
      <c r="K335" s="30"/>
      <c r="L335" s="30"/>
      <c r="M335" s="31"/>
      <c r="N335" s="31"/>
      <c r="O335" s="32"/>
      <c r="P335" s="33" t="str">
        <f t="shared" si="21"/>
        <v/>
      </c>
      <c r="Q335" s="16" t="str">
        <f t="shared" si="20"/>
        <v/>
      </c>
    </row>
    <row r="336" spans="2:17" ht="9.6" customHeight="1">
      <c r="J336" s="37"/>
    </row>
    <row r="337" spans="2:17" ht="14.25" customHeight="1">
      <c r="B337" s="160" t="s">
        <v>106</v>
      </c>
      <c r="C337" s="160"/>
      <c r="D337" s="160"/>
      <c r="E337" s="160"/>
      <c r="F337" s="160"/>
      <c r="G337" s="25"/>
      <c r="H337" s="25" t="s">
        <v>107</v>
      </c>
      <c r="I337" s="25"/>
      <c r="J337" s="25"/>
      <c r="K337" s="1" t="s">
        <v>108</v>
      </c>
      <c r="M337" s="1"/>
      <c r="N337" s="25" t="s">
        <v>109</v>
      </c>
      <c r="O337" s="25"/>
    </row>
    <row r="338" spans="2:17" ht="28.5" customHeight="1">
      <c r="B338" s="161" t="s">
        <v>110</v>
      </c>
      <c r="C338" s="161"/>
      <c r="D338" s="161"/>
      <c r="E338" s="161"/>
      <c r="F338" s="161"/>
      <c r="G338" s="161"/>
      <c r="H338" s="162" t="s">
        <v>111</v>
      </c>
      <c r="I338" s="162"/>
      <c r="J338" s="162"/>
      <c r="K338" s="163"/>
      <c r="L338" s="163"/>
      <c r="M338" s="26"/>
    </row>
    <row r="339" spans="2:17" ht="6.75" customHeight="1">
      <c r="B339" s="25"/>
      <c r="C339" s="25"/>
      <c r="D339" s="25"/>
      <c r="E339" s="25"/>
      <c r="F339" s="25"/>
      <c r="G339" s="25"/>
      <c r="H339" s="25"/>
      <c r="I339" s="25"/>
      <c r="J339" s="25"/>
      <c r="K339" s="25"/>
      <c r="L339" s="38"/>
      <c r="M339" s="25"/>
    </row>
    <row r="340" spans="2:17" ht="24.75" customHeight="1">
      <c r="B340" s="164" t="s">
        <v>112</v>
      </c>
      <c r="C340" s="164"/>
      <c r="D340" s="164"/>
      <c r="E340" s="164"/>
      <c r="F340" s="164"/>
      <c r="G340" s="25"/>
      <c r="H340" s="27" t="s">
        <v>113</v>
      </c>
      <c r="I340" s="25"/>
      <c r="J340" s="25"/>
      <c r="K340" s="25"/>
      <c r="L340" s="38"/>
      <c r="M340" s="25"/>
    </row>
    <row r="344" spans="2:17" ht="20.25" customHeight="1">
      <c r="B344" s="109" t="s">
        <v>86</v>
      </c>
      <c r="C344" s="109"/>
      <c r="D344" s="109"/>
      <c r="E344" s="109"/>
      <c r="F344" s="109"/>
      <c r="G344" s="109"/>
      <c r="H344" s="109"/>
      <c r="I344" s="109"/>
      <c r="J344" s="109"/>
      <c r="K344" s="109"/>
      <c r="L344" s="109"/>
      <c r="M344" s="109"/>
      <c r="N344" s="109"/>
      <c r="O344" s="109"/>
      <c r="P344" s="109"/>
    </row>
    <row r="345" spans="2:17" ht="20.25" customHeight="1">
      <c r="B345" s="156" t="s">
        <v>87</v>
      </c>
      <c r="C345" s="156"/>
      <c r="D345" s="156"/>
      <c r="E345" s="156"/>
      <c r="F345" s="156"/>
      <c r="G345" s="156"/>
      <c r="H345" s="156"/>
      <c r="I345" s="156"/>
      <c r="J345" s="156"/>
      <c r="K345" s="156"/>
      <c r="L345" s="156"/>
      <c r="M345" s="156"/>
      <c r="N345" s="156"/>
      <c r="O345" s="156"/>
      <c r="P345" s="156"/>
    </row>
    <row r="346" spans="2:17" ht="20.25" customHeight="1">
      <c r="E346" s="1"/>
      <c r="F346" s="1"/>
      <c r="G346" s="1"/>
      <c r="H346" s="1"/>
      <c r="I346" s="1"/>
    </row>
    <row r="347" spans="2:17" ht="20.25" customHeight="1">
      <c r="B347" s="157" t="s">
        <v>88</v>
      </c>
      <c r="C347" s="157"/>
      <c r="D347" s="157"/>
      <c r="E347" s="157"/>
      <c r="F347" s="2" t="str">
        <f>$F$6</f>
        <v/>
      </c>
      <c r="G347" s="1"/>
      <c r="H347" s="1"/>
      <c r="I347" s="3" t="s">
        <v>89</v>
      </c>
      <c r="J347" s="2" t="str">
        <f>$J$6</f>
        <v>2023/2024</v>
      </c>
      <c r="L347" s="165"/>
      <c r="M347" s="166"/>
      <c r="N347" s="39"/>
    </row>
    <row r="348" spans="2:17" ht="12.75" customHeight="1">
      <c r="J348" s="1"/>
      <c r="K348" s="1"/>
    </row>
    <row r="349" spans="2:17" ht="12" customHeight="1">
      <c r="I349" s="5"/>
    </row>
    <row r="350" spans="2:17" s="6" customFormat="1" ht="15" customHeight="1">
      <c r="B350" s="167" t="s">
        <v>90</v>
      </c>
      <c r="C350" s="169" t="s">
        <v>91</v>
      </c>
      <c r="D350" s="169" t="s">
        <v>92</v>
      </c>
      <c r="E350" s="171" t="s">
        <v>93</v>
      </c>
      <c r="F350" s="171" t="s">
        <v>94</v>
      </c>
      <c r="G350" s="171" t="s">
        <v>95</v>
      </c>
      <c r="H350" s="173" t="s">
        <v>96</v>
      </c>
      <c r="I350" s="171" t="s">
        <v>97</v>
      </c>
      <c r="J350" s="167" t="s">
        <v>98</v>
      </c>
      <c r="K350" s="169" t="s">
        <v>99</v>
      </c>
      <c r="L350" s="171" t="s">
        <v>100</v>
      </c>
      <c r="M350" s="171" t="s">
        <v>101</v>
      </c>
      <c r="N350" s="171" t="s">
        <v>102</v>
      </c>
      <c r="O350" s="158" t="s">
        <v>103</v>
      </c>
      <c r="P350" s="159"/>
      <c r="Q350" s="40"/>
    </row>
    <row r="351" spans="2:17" s="6" customFormat="1" ht="24" customHeight="1">
      <c r="B351" s="168"/>
      <c r="C351" s="170"/>
      <c r="D351" s="170"/>
      <c r="E351" s="172"/>
      <c r="F351" s="172"/>
      <c r="G351" s="172"/>
      <c r="H351" s="174"/>
      <c r="I351" s="172"/>
      <c r="J351" s="168"/>
      <c r="K351" s="170"/>
      <c r="L351" s="172"/>
      <c r="M351" s="172"/>
      <c r="N351" s="172"/>
      <c r="O351" s="7" t="s">
        <v>104</v>
      </c>
      <c r="P351" s="28" t="s">
        <v>105</v>
      </c>
      <c r="Q351" s="40"/>
    </row>
    <row r="352" spans="2:17" ht="23.45" customHeight="1">
      <c r="B352" s="17"/>
      <c r="C352" s="18"/>
      <c r="D352" s="18"/>
      <c r="E352" s="19"/>
      <c r="F352" s="19"/>
      <c r="G352" s="20"/>
      <c r="H352" s="21"/>
      <c r="I352" s="19"/>
      <c r="J352" s="29"/>
      <c r="K352" s="30"/>
      <c r="L352" s="41"/>
      <c r="M352" s="31"/>
      <c r="N352" s="31"/>
      <c r="O352" s="32"/>
      <c r="P352" s="33" t="str">
        <f>IF(H352&lt;&gt;"",O352*H352,"")</f>
        <v/>
      </c>
      <c r="Q352" s="16" t="str">
        <f t="shared" ref="Q352:Q366" si="22">IF(B352&amp;C352&amp;D352&amp;E352&amp;F352&amp;G352&amp;H352&amp;I352&amp;J352&amp;K352&amp;L352&amp;M352&amp;N352&amp;P352="","",IF(OR(B352="",C352="",D352="",E352="",F352="",G352="",H352="",I352="",J352="",K352="",L352="",M352="",N352="",P352=""),"1",""))</f>
        <v/>
      </c>
    </row>
    <row r="353" spans="2:17" ht="23.45" customHeight="1">
      <c r="B353" s="17"/>
      <c r="C353" s="18"/>
      <c r="D353" s="18"/>
      <c r="E353" s="19"/>
      <c r="F353" s="19"/>
      <c r="G353" s="20"/>
      <c r="H353" s="21"/>
      <c r="I353" s="19"/>
      <c r="J353" s="29"/>
      <c r="K353" s="30"/>
      <c r="L353" s="30"/>
      <c r="M353" s="31"/>
      <c r="N353" s="31"/>
      <c r="O353" s="32"/>
      <c r="P353" s="33" t="str">
        <f t="shared" ref="P353:P366" si="23">IF(H353&lt;&gt;"",O353*H353,"")</f>
        <v/>
      </c>
      <c r="Q353" s="16" t="str">
        <f t="shared" si="22"/>
        <v/>
      </c>
    </row>
    <row r="354" spans="2:17" ht="23.45" customHeight="1">
      <c r="B354" s="17"/>
      <c r="C354" s="18"/>
      <c r="D354" s="18"/>
      <c r="E354" s="19"/>
      <c r="F354" s="19"/>
      <c r="G354" s="20"/>
      <c r="H354" s="21"/>
      <c r="I354" s="19"/>
      <c r="J354" s="29"/>
      <c r="K354" s="30"/>
      <c r="L354" s="30"/>
      <c r="M354" s="31"/>
      <c r="N354" s="31"/>
      <c r="O354" s="32"/>
      <c r="P354" s="33" t="str">
        <f t="shared" si="23"/>
        <v/>
      </c>
      <c r="Q354" s="16" t="str">
        <f t="shared" si="22"/>
        <v/>
      </c>
    </row>
    <row r="355" spans="2:17" ht="23.45" customHeight="1">
      <c r="B355" s="17"/>
      <c r="C355" s="18"/>
      <c r="D355" s="18"/>
      <c r="E355" s="19"/>
      <c r="F355" s="19"/>
      <c r="G355" s="20"/>
      <c r="H355" s="21"/>
      <c r="I355" s="19"/>
      <c r="J355" s="29"/>
      <c r="K355" s="30"/>
      <c r="L355" s="30"/>
      <c r="M355" s="31"/>
      <c r="N355" s="31"/>
      <c r="O355" s="32"/>
      <c r="P355" s="33" t="str">
        <f t="shared" si="23"/>
        <v/>
      </c>
      <c r="Q355" s="16" t="str">
        <f t="shared" si="22"/>
        <v/>
      </c>
    </row>
    <row r="356" spans="2:17" ht="23.45" customHeight="1">
      <c r="B356" s="17"/>
      <c r="C356" s="18"/>
      <c r="D356" s="18"/>
      <c r="E356" s="19"/>
      <c r="F356" s="19"/>
      <c r="G356" s="20"/>
      <c r="H356" s="21"/>
      <c r="I356" s="19"/>
      <c r="J356" s="29"/>
      <c r="K356" s="30"/>
      <c r="L356" s="30"/>
      <c r="M356" s="31"/>
      <c r="N356" s="31"/>
      <c r="O356" s="32"/>
      <c r="P356" s="33" t="str">
        <f t="shared" si="23"/>
        <v/>
      </c>
      <c r="Q356" s="16" t="str">
        <f t="shared" si="22"/>
        <v/>
      </c>
    </row>
    <row r="357" spans="2:17" ht="23.45" customHeight="1">
      <c r="B357" s="17"/>
      <c r="C357" s="18"/>
      <c r="D357" s="18"/>
      <c r="E357" s="19"/>
      <c r="F357" s="19"/>
      <c r="G357" s="20"/>
      <c r="H357" s="21"/>
      <c r="I357" s="19"/>
      <c r="J357" s="29"/>
      <c r="K357" s="30"/>
      <c r="L357" s="30"/>
      <c r="M357" s="31"/>
      <c r="N357" s="31"/>
      <c r="O357" s="32"/>
      <c r="P357" s="33" t="str">
        <f t="shared" si="23"/>
        <v/>
      </c>
      <c r="Q357" s="16" t="str">
        <f t="shared" si="22"/>
        <v/>
      </c>
    </row>
    <row r="358" spans="2:17" ht="23.45" customHeight="1">
      <c r="B358" s="17"/>
      <c r="C358" s="18"/>
      <c r="D358" s="18"/>
      <c r="E358" s="19"/>
      <c r="F358" s="19"/>
      <c r="G358" s="20"/>
      <c r="H358" s="21"/>
      <c r="I358" s="19"/>
      <c r="J358" s="29"/>
      <c r="K358" s="30"/>
      <c r="L358" s="30"/>
      <c r="M358" s="31"/>
      <c r="N358" s="31"/>
      <c r="O358" s="32"/>
      <c r="P358" s="33" t="str">
        <f t="shared" si="23"/>
        <v/>
      </c>
      <c r="Q358" s="16" t="str">
        <f t="shared" si="22"/>
        <v/>
      </c>
    </row>
    <row r="359" spans="2:17" ht="23.45" customHeight="1">
      <c r="B359" s="17"/>
      <c r="C359" s="18"/>
      <c r="D359" s="18"/>
      <c r="E359" s="19"/>
      <c r="F359" s="19"/>
      <c r="G359" s="20"/>
      <c r="H359" s="21"/>
      <c r="I359" s="19"/>
      <c r="J359" s="29"/>
      <c r="K359" s="30"/>
      <c r="L359" s="30"/>
      <c r="M359" s="31"/>
      <c r="N359" s="31"/>
      <c r="O359" s="32"/>
      <c r="P359" s="33" t="str">
        <f t="shared" si="23"/>
        <v/>
      </c>
      <c r="Q359" s="16" t="str">
        <f t="shared" si="22"/>
        <v/>
      </c>
    </row>
    <row r="360" spans="2:17" ht="23.45" customHeight="1">
      <c r="B360" s="17"/>
      <c r="C360" s="18"/>
      <c r="D360" s="18"/>
      <c r="E360" s="19"/>
      <c r="F360" s="19"/>
      <c r="G360" s="20"/>
      <c r="H360" s="21"/>
      <c r="I360" s="19"/>
      <c r="J360" s="29"/>
      <c r="K360" s="30"/>
      <c r="L360" s="30"/>
      <c r="M360" s="31"/>
      <c r="N360" s="31"/>
      <c r="O360" s="32"/>
      <c r="P360" s="33" t="str">
        <f t="shared" si="23"/>
        <v/>
      </c>
      <c r="Q360" s="16" t="str">
        <f t="shared" si="22"/>
        <v/>
      </c>
    </row>
    <row r="361" spans="2:17" ht="23.45" customHeight="1">
      <c r="B361" s="17"/>
      <c r="C361" s="18"/>
      <c r="D361" s="18"/>
      <c r="E361" s="19"/>
      <c r="F361" s="19"/>
      <c r="G361" s="20"/>
      <c r="H361" s="21"/>
      <c r="I361" s="19"/>
      <c r="J361" s="29"/>
      <c r="K361" s="30"/>
      <c r="L361" s="30"/>
      <c r="M361" s="31"/>
      <c r="N361" s="31"/>
      <c r="O361" s="32"/>
      <c r="P361" s="33" t="str">
        <f t="shared" si="23"/>
        <v/>
      </c>
      <c r="Q361" s="16" t="str">
        <f t="shared" si="22"/>
        <v/>
      </c>
    </row>
    <row r="362" spans="2:17" ht="23.45" customHeight="1">
      <c r="B362" s="17"/>
      <c r="C362" s="18"/>
      <c r="D362" s="18"/>
      <c r="E362" s="19"/>
      <c r="F362" s="19"/>
      <c r="G362" s="20"/>
      <c r="H362" s="21"/>
      <c r="I362" s="19"/>
      <c r="J362" s="29"/>
      <c r="K362" s="30"/>
      <c r="L362" s="30"/>
      <c r="M362" s="31"/>
      <c r="N362" s="31"/>
      <c r="O362" s="32"/>
      <c r="P362" s="33" t="str">
        <f t="shared" si="23"/>
        <v/>
      </c>
      <c r="Q362" s="16" t="str">
        <f t="shared" si="22"/>
        <v/>
      </c>
    </row>
    <row r="363" spans="2:17" ht="23.45" customHeight="1">
      <c r="B363" s="17"/>
      <c r="C363" s="18"/>
      <c r="D363" s="18"/>
      <c r="E363" s="19"/>
      <c r="F363" s="19"/>
      <c r="G363" s="20"/>
      <c r="H363" s="21"/>
      <c r="I363" s="19"/>
      <c r="J363" s="29"/>
      <c r="K363" s="30"/>
      <c r="L363" s="30"/>
      <c r="M363" s="31"/>
      <c r="N363" s="31"/>
      <c r="O363" s="32"/>
      <c r="P363" s="33" t="str">
        <f t="shared" si="23"/>
        <v/>
      </c>
      <c r="Q363" s="16" t="str">
        <f t="shared" si="22"/>
        <v/>
      </c>
    </row>
    <row r="364" spans="2:17" ht="23.45" customHeight="1">
      <c r="B364" s="17"/>
      <c r="C364" s="18"/>
      <c r="D364" s="18"/>
      <c r="E364" s="19"/>
      <c r="F364" s="19"/>
      <c r="G364" s="20"/>
      <c r="H364" s="21"/>
      <c r="I364" s="19"/>
      <c r="J364" s="29"/>
      <c r="K364" s="30"/>
      <c r="L364" s="30"/>
      <c r="M364" s="31"/>
      <c r="N364" s="31"/>
      <c r="O364" s="32"/>
      <c r="P364" s="33" t="str">
        <f t="shared" si="23"/>
        <v/>
      </c>
      <c r="Q364" s="16" t="str">
        <f t="shared" si="22"/>
        <v/>
      </c>
    </row>
    <row r="365" spans="2:17" ht="23.45" customHeight="1">
      <c r="B365" s="17"/>
      <c r="C365" s="18"/>
      <c r="D365" s="18"/>
      <c r="E365" s="19"/>
      <c r="F365" s="19"/>
      <c r="G365" s="20"/>
      <c r="H365" s="21"/>
      <c r="I365" s="19"/>
      <c r="J365" s="29"/>
      <c r="K365" s="30"/>
      <c r="L365" s="30"/>
      <c r="M365" s="31"/>
      <c r="N365" s="31"/>
      <c r="O365" s="32"/>
      <c r="P365" s="33" t="str">
        <f t="shared" si="23"/>
        <v/>
      </c>
      <c r="Q365" s="16" t="str">
        <f t="shared" si="22"/>
        <v/>
      </c>
    </row>
    <row r="366" spans="2:17" ht="23.45" customHeight="1">
      <c r="B366" s="17"/>
      <c r="C366" s="18"/>
      <c r="D366" s="18"/>
      <c r="E366" s="19"/>
      <c r="F366" s="19"/>
      <c r="G366" s="20"/>
      <c r="H366" s="21"/>
      <c r="I366" s="19"/>
      <c r="J366" s="29"/>
      <c r="K366" s="30"/>
      <c r="L366" s="30"/>
      <c r="M366" s="31"/>
      <c r="N366" s="31"/>
      <c r="O366" s="32"/>
      <c r="P366" s="33" t="str">
        <f t="shared" si="23"/>
        <v/>
      </c>
      <c r="Q366" s="16" t="str">
        <f t="shared" si="22"/>
        <v/>
      </c>
    </row>
    <row r="367" spans="2:17" ht="9.6" customHeight="1">
      <c r="J367" s="37"/>
    </row>
    <row r="368" spans="2:17" ht="14.25" customHeight="1">
      <c r="B368" s="160" t="s">
        <v>106</v>
      </c>
      <c r="C368" s="160"/>
      <c r="D368" s="160"/>
      <c r="E368" s="160"/>
      <c r="F368" s="160"/>
      <c r="G368" s="25"/>
      <c r="H368" s="25" t="s">
        <v>107</v>
      </c>
      <c r="I368" s="25"/>
      <c r="J368" s="25"/>
      <c r="K368" s="1" t="s">
        <v>108</v>
      </c>
      <c r="M368" s="1"/>
      <c r="N368" s="25" t="s">
        <v>109</v>
      </c>
      <c r="O368" s="25"/>
    </row>
    <row r="369" spans="2:17" ht="28.5" customHeight="1">
      <c r="B369" s="161" t="s">
        <v>110</v>
      </c>
      <c r="C369" s="161"/>
      <c r="D369" s="161"/>
      <c r="E369" s="161"/>
      <c r="F369" s="161"/>
      <c r="G369" s="161"/>
      <c r="H369" s="162" t="s">
        <v>111</v>
      </c>
      <c r="I369" s="162"/>
      <c r="J369" s="162"/>
      <c r="K369" s="163"/>
      <c r="L369" s="163"/>
      <c r="M369" s="26"/>
    </row>
    <row r="370" spans="2:17" ht="6.75" customHeight="1">
      <c r="B370" s="25"/>
      <c r="C370" s="25"/>
      <c r="D370" s="25"/>
      <c r="E370" s="25"/>
      <c r="F370" s="25"/>
      <c r="G370" s="25"/>
      <c r="H370" s="25"/>
      <c r="I370" s="25"/>
      <c r="J370" s="25"/>
      <c r="K370" s="25"/>
      <c r="L370" s="38"/>
      <c r="M370" s="25"/>
    </row>
    <row r="371" spans="2:17" ht="24.75" customHeight="1">
      <c r="B371" s="164" t="s">
        <v>112</v>
      </c>
      <c r="C371" s="164"/>
      <c r="D371" s="164"/>
      <c r="E371" s="164"/>
      <c r="F371" s="164"/>
      <c r="G371" s="25"/>
      <c r="H371" s="27" t="s">
        <v>113</v>
      </c>
      <c r="I371" s="25"/>
      <c r="J371" s="25"/>
      <c r="K371" s="25"/>
      <c r="L371" s="38"/>
      <c r="M371" s="25"/>
    </row>
    <row r="375" spans="2:17" ht="20.25" customHeight="1">
      <c r="B375" s="109" t="s">
        <v>86</v>
      </c>
      <c r="C375" s="109"/>
      <c r="D375" s="109"/>
      <c r="E375" s="109"/>
      <c r="F375" s="109"/>
      <c r="G375" s="109"/>
      <c r="H375" s="109"/>
      <c r="I375" s="109"/>
      <c r="J375" s="109"/>
      <c r="K375" s="109"/>
      <c r="L375" s="109"/>
      <c r="M375" s="109"/>
      <c r="N375" s="109"/>
      <c r="O375" s="109"/>
      <c r="P375" s="109"/>
    </row>
    <row r="376" spans="2:17" ht="20.25" customHeight="1">
      <c r="B376" s="156" t="s">
        <v>87</v>
      </c>
      <c r="C376" s="156"/>
      <c r="D376" s="156"/>
      <c r="E376" s="156"/>
      <c r="F376" s="156"/>
      <c r="G376" s="156"/>
      <c r="H376" s="156"/>
      <c r="I376" s="156"/>
      <c r="J376" s="156"/>
      <c r="K376" s="156"/>
      <c r="L376" s="156"/>
      <c r="M376" s="156"/>
      <c r="N376" s="156"/>
      <c r="O376" s="156"/>
      <c r="P376" s="156"/>
    </row>
    <row r="377" spans="2:17" ht="20.25" customHeight="1">
      <c r="E377" s="1"/>
      <c r="F377" s="1"/>
      <c r="G377" s="1"/>
      <c r="H377" s="1"/>
      <c r="I377" s="1"/>
    </row>
    <row r="378" spans="2:17" ht="20.25" customHeight="1">
      <c r="B378" s="157" t="s">
        <v>88</v>
      </c>
      <c r="C378" s="157"/>
      <c r="D378" s="157"/>
      <c r="E378" s="157"/>
      <c r="F378" s="2" t="str">
        <f>$F$6</f>
        <v/>
      </c>
      <c r="G378" s="1"/>
      <c r="H378" s="1"/>
      <c r="I378" s="3" t="s">
        <v>89</v>
      </c>
      <c r="J378" s="2" t="str">
        <f>$J$6</f>
        <v>2023/2024</v>
      </c>
      <c r="L378" s="165"/>
      <c r="M378" s="166"/>
      <c r="N378" s="39"/>
    </row>
    <row r="379" spans="2:17" ht="12.75" customHeight="1">
      <c r="J379" s="1"/>
      <c r="K379" s="1"/>
    </row>
    <row r="380" spans="2:17" ht="12" customHeight="1">
      <c r="I380" s="5"/>
    </row>
    <row r="381" spans="2:17" s="6" customFormat="1" ht="15" customHeight="1">
      <c r="B381" s="167" t="s">
        <v>90</v>
      </c>
      <c r="C381" s="169" t="s">
        <v>91</v>
      </c>
      <c r="D381" s="169" t="s">
        <v>92</v>
      </c>
      <c r="E381" s="171" t="s">
        <v>93</v>
      </c>
      <c r="F381" s="171" t="s">
        <v>94</v>
      </c>
      <c r="G381" s="171" t="s">
        <v>95</v>
      </c>
      <c r="H381" s="173" t="s">
        <v>96</v>
      </c>
      <c r="I381" s="171" t="s">
        <v>97</v>
      </c>
      <c r="J381" s="167" t="s">
        <v>98</v>
      </c>
      <c r="K381" s="169" t="s">
        <v>99</v>
      </c>
      <c r="L381" s="171" t="s">
        <v>100</v>
      </c>
      <c r="M381" s="171" t="s">
        <v>101</v>
      </c>
      <c r="N381" s="171" t="s">
        <v>102</v>
      </c>
      <c r="O381" s="158" t="s">
        <v>103</v>
      </c>
      <c r="P381" s="159"/>
      <c r="Q381" s="40"/>
    </row>
    <row r="382" spans="2:17" s="6" customFormat="1" ht="24" customHeight="1">
      <c r="B382" s="168"/>
      <c r="C382" s="170"/>
      <c r="D382" s="170"/>
      <c r="E382" s="172"/>
      <c r="F382" s="172"/>
      <c r="G382" s="172"/>
      <c r="H382" s="174"/>
      <c r="I382" s="172"/>
      <c r="J382" s="168"/>
      <c r="K382" s="170"/>
      <c r="L382" s="172"/>
      <c r="M382" s="172"/>
      <c r="N382" s="172"/>
      <c r="O382" s="7" t="s">
        <v>104</v>
      </c>
      <c r="P382" s="28" t="s">
        <v>105</v>
      </c>
      <c r="Q382" s="40"/>
    </row>
    <row r="383" spans="2:17" ht="23.45" customHeight="1">
      <c r="B383" s="17"/>
      <c r="C383" s="18"/>
      <c r="D383" s="18"/>
      <c r="E383" s="19"/>
      <c r="F383" s="19"/>
      <c r="G383" s="20"/>
      <c r="H383" s="21"/>
      <c r="I383" s="19"/>
      <c r="J383" s="29"/>
      <c r="K383" s="30"/>
      <c r="L383" s="41"/>
      <c r="M383" s="31"/>
      <c r="N383" s="31"/>
      <c r="O383" s="32"/>
      <c r="P383" s="33" t="str">
        <f>IF(H383&lt;&gt;"",O383*H383,"")</f>
        <v/>
      </c>
      <c r="Q383" s="16" t="str">
        <f t="shared" ref="Q383:Q397" si="24">IF(B383&amp;C383&amp;D383&amp;E383&amp;F383&amp;G383&amp;H383&amp;I383&amp;J383&amp;K383&amp;L383&amp;M383&amp;N383&amp;P383="","",IF(OR(B383="",C383="",D383="",E383="",F383="",G383="",H383="",I383="",J383="",K383="",L383="",M383="",N383="",P383=""),"1",""))</f>
        <v/>
      </c>
    </row>
    <row r="384" spans="2:17" ht="23.45" customHeight="1">
      <c r="B384" s="17"/>
      <c r="C384" s="18"/>
      <c r="D384" s="18"/>
      <c r="E384" s="19"/>
      <c r="F384" s="19"/>
      <c r="G384" s="20"/>
      <c r="H384" s="21"/>
      <c r="I384" s="19"/>
      <c r="J384" s="29"/>
      <c r="K384" s="30"/>
      <c r="L384" s="30"/>
      <c r="M384" s="31"/>
      <c r="N384" s="31"/>
      <c r="O384" s="32"/>
      <c r="P384" s="33" t="str">
        <f t="shared" ref="P384:P397" si="25">IF(H384&lt;&gt;"",O384*H384,"")</f>
        <v/>
      </c>
      <c r="Q384" s="16" t="str">
        <f t="shared" si="24"/>
        <v/>
      </c>
    </row>
    <row r="385" spans="2:17" ht="23.45" customHeight="1">
      <c r="B385" s="17"/>
      <c r="C385" s="18"/>
      <c r="D385" s="18"/>
      <c r="E385" s="19"/>
      <c r="F385" s="19"/>
      <c r="G385" s="20"/>
      <c r="H385" s="21"/>
      <c r="I385" s="19"/>
      <c r="J385" s="29"/>
      <c r="K385" s="30"/>
      <c r="L385" s="30"/>
      <c r="M385" s="31"/>
      <c r="N385" s="31"/>
      <c r="O385" s="32"/>
      <c r="P385" s="33" t="str">
        <f t="shared" si="25"/>
        <v/>
      </c>
      <c r="Q385" s="16" t="str">
        <f t="shared" si="24"/>
        <v/>
      </c>
    </row>
    <row r="386" spans="2:17" ht="23.45" customHeight="1">
      <c r="B386" s="17"/>
      <c r="C386" s="18"/>
      <c r="D386" s="18"/>
      <c r="E386" s="19"/>
      <c r="F386" s="19"/>
      <c r="G386" s="20"/>
      <c r="H386" s="21"/>
      <c r="I386" s="19"/>
      <c r="J386" s="29"/>
      <c r="K386" s="30"/>
      <c r="L386" s="30"/>
      <c r="M386" s="31"/>
      <c r="N386" s="31"/>
      <c r="O386" s="32"/>
      <c r="P386" s="33" t="str">
        <f t="shared" si="25"/>
        <v/>
      </c>
      <c r="Q386" s="16" t="str">
        <f t="shared" si="24"/>
        <v/>
      </c>
    </row>
    <row r="387" spans="2:17" ht="23.45" customHeight="1">
      <c r="B387" s="17"/>
      <c r="C387" s="18"/>
      <c r="D387" s="18"/>
      <c r="E387" s="19"/>
      <c r="F387" s="19"/>
      <c r="G387" s="20"/>
      <c r="H387" s="21"/>
      <c r="I387" s="19"/>
      <c r="J387" s="29"/>
      <c r="K387" s="30"/>
      <c r="L387" s="30"/>
      <c r="M387" s="31"/>
      <c r="N387" s="31"/>
      <c r="O387" s="32"/>
      <c r="P387" s="33" t="str">
        <f t="shared" si="25"/>
        <v/>
      </c>
      <c r="Q387" s="16" t="str">
        <f t="shared" si="24"/>
        <v/>
      </c>
    </row>
    <row r="388" spans="2:17" ht="23.45" customHeight="1">
      <c r="B388" s="17"/>
      <c r="C388" s="18"/>
      <c r="D388" s="18"/>
      <c r="E388" s="19"/>
      <c r="F388" s="19"/>
      <c r="G388" s="20"/>
      <c r="H388" s="21"/>
      <c r="I388" s="19"/>
      <c r="J388" s="29"/>
      <c r="K388" s="30"/>
      <c r="L388" s="30"/>
      <c r="M388" s="31"/>
      <c r="N388" s="31"/>
      <c r="O388" s="32"/>
      <c r="P388" s="33" t="str">
        <f t="shared" si="25"/>
        <v/>
      </c>
      <c r="Q388" s="16" t="str">
        <f t="shared" si="24"/>
        <v/>
      </c>
    </row>
    <row r="389" spans="2:17" ht="23.45" customHeight="1">
      <c r="B389" s="17"/>
      <c r="C389" s="18"/>
      <c r="D389" s="18"/>
      <c r="E389" s="19"/>
      <c r="F389" s="19"/>
      <c r="G389" s="20"/>
      <c r="H389" s="21"/>
      <c r="I389" s="19"/>
      <c r="J389" s="29"/>
      <c r="K389" s="30"/>
      <c r="L389" s="30"/>
      <c r="M389" s="31"/>
      <c r="N389" s="31"/>
      <c r="O389" s="32"/>
      <c r="P389" s="33" t="str">
        <f t="shared" si="25"/>
        <v/>
      </c>
      <c r="Q389" s="16" t="str">
        <f t="shared" si="24"/>
        <v/>
      </c>
    </row>
    <row r="390" spans="2:17" ht="23.45" customHeight="1">
      <c r="B390" s="17"/>
      <c r="C390" s="18"/>
      <c r="D390" s="18"/>
      <c r="E390" s="19"/>
      <c r="F390" s="19"/>
      <c r="G390" s="20"/>
      <c r="H390" s="21"/>
      <c r="I390" s="19"/>
      <c r="J390" s="29"/>
      <c r="K390" s="30"/>
      <c r="L390" s="30"/>
      <c r="M390" s="31"/>
      <c r="N390" s="31"/>
      <c r="O390" s="32"/>
      <c r="P390" s="33" t="str">
        <f t="shared" si="25"/>
        <v/>
      </c>
      <c r="Q390" s="16" t="str">
        <f t="shared" si="24"/>
        <v/>
      </c>
    </row>
    <row r="391" spans="2:17" ht="23.45" customHeight="1">
      <c r="B391" s="17"/>
      <c r="C391" s="18"/>
      <c r="D391" s="18"/>
      <c r="E391" s="19"/>
      <c r="F391" s="19"/>
      <c r="G391" s="20"/>
      <c r="H391" s="21"/>
      <c r="I391" s="19"/>
      <c r="J391" s="29"/>
      <c r="K391" s="30"/>
      <c r="L391" s="30"/>
      <c r="M391" s="31"/>
      <c r="N391" s="31"/>
      <c r="O391" s="32"/>
      <c r="P391" s="33" t="str">
        <f t="shared" si="25"/>
        <v/>
      </c>
      <c r="Q391" s="16" t="str">
        <f t="shared" si="24"/>
        <v/>
      </c>
    </row>
    <row r="392" spans="2:17" ht="23.45" customHeight="1">
      <c r="B392" s="17"/>
      <c r="C392" s="18"/>
      <c r="D392" s="18"/>
      <c r="E392" s="19"/>
      <c r="F392" s="19"/>
      <c r="G392" s="20"/>
      <c r="H392" s="21"/>
      <c r="I392" s="19"/>
      <c r="J392" s="29"/>
      <c r="K392" s="30"/>
      <c r="L392" s="30"/>
      <c r="M392" s="31"/>
      <c r="N392" s="31"/>
      <c r="O392" s="32"/>
      <c r="P392" s="33" t="str">
        <f t="shared" si="25"/>
        <v/>
      </c>
      <c r="Q392" s="16" t="str">
        <f t="shared" si="24"/>
        <v/>
      </c>
    </row>
    <row r="393" spans="2:17" ht="23.45" customHeight="1">
      <c r="B393" s="17"/>
      <c r="C393" s="18"/>
      <c r="D393" s="18"/>
      <c r="E393" s="19"/>
      <c r="F393" s="19"/>
      <c r="G393" s="20"/>
      <c r="H393" s="21"/>
      <c r="I393" s="19"/>
      <c r="J393" s="29"/>
      <c r="K393" s="30"/>
      <c r="L393" s="30"/>
      <c r="M393" s="31"/>
      <c r="N393" s="31"/>
      <c r="O393" s="32"/>
      <c r="P393" s="33" t="str">
        <f t="shared" si="25"/>
        <v/>
      </c>
      <c r="Q393" s="16" t="str">
        <f t="shared" si="24"/>
        <v/>
      </c>
    </row>
    <row r="394" spans="2:17" ht="23.45" customHeight="1">
      <c r="B394" s="17"/>
      <c r="C394" s="18"/>
      <c r="D394" s="18"/>
      <c r="E394" s="19"/>
      <c r="F394" s="19"/>
      <c r="G394" s="20"/>
      <c r="H394" s="21"/>
      <c r="I394" s="19"/>
      <c r="J394" s="29"/>
      <c r="K394" s="30"/>
      <c r="L394" s="30"/>
      <c r="M394" s="31"/>
      <c r="N394" s="31"/>
      <c r="O394" s="32"/>
      <c r="P394" s="33" t="str">
        <f t="shared" si="25"/>
        <v/>
      </c>
      <c r="Q394" s="16" t="str">
        <f t="shared" si="24"/>
        <v/>
      </c>
    </row>
    <row r="395" spans="2:17" ht="23.45" customHeight="1">
      <c r="B395" s="17"/>
      <c r="C395" s="18"/>
      <c r="D395" s="18"/>
      <c r="E395" s="19"/>
      <c r="F395" s="19"/>
      <c r="G395" s="20"/>
      <c r="H395" s="21"/>
      <c r="I395" s="19"/>
      <c r="J395" s="29"/>
      <c r="K395" s="30"/>
      <c r="L395" s="30"/>
      <c r="M395" s="31"/>
      <c r="N395" s="31"/>
      <c r="O395" s="32"/>
      <c r="P395" s="33" t="str">
        <f t="shared" si="25"/>
        <v/>
      </c>
      <c r="Q395" s="16" t="str">
        <f t="shared" si="24"/>
        <v/>
      </c>
    </row>
    <row r="396" spans="2:17" ht="23.45" customHeight="1">
      <c r="B396" s="17"/>
      <c r="C396" s="18"/>
      <c r="D396" s="18"/>
      <c r="E396" s="19"/>
      <c r="F396" s="19"/>
      <c r="G396" s="20"/>
      <c r="H396" s="21"/>
      <c r="I396" s="19"/>
      <c r="J396" s="29"/>
      <c r="K396" s="30"/>
      <c r="L396" s="30"/>
      <c r="M396" s="31"/>
      <c r="N396" s="31"/>
      <c r="O396" s="32"/>
      <c r="P396" s="33" t="str">
        <f t="shared" si="25"/>
        <v/>
      </c>
      <c r="Q396" s="16" t="str">
        <f t="shared" si="24"/>
        <v/>
      </c>
    </row>
    <row r="397" spans="2:17" ht="23.45" customHeight="1">
      <c r="B397" s="17"/>
      <c r="C397" s="18"/>
      <c r="D397" s="18"/>
      <c r="E397" s="19"/>
      <c r="F397" s="19"/>
      <c r="G397" s="20"/>
      <c r="H397" s="21"/>
      <c r="I397" s="19"/>
      <c r="J397" s="29"/>
      <c r="K397" s="30"/>
      <c r="L397" s="30"/>
      <c r="M397" s="31"/>
      <c r="N397" s="31"/>
      <c r="O397" s="32"/>
      <c r="P397" s="33" t="str">
        <f t="shared" si="25"/>
        <v/>
      </c>
      <c r="Q397" s="16" t="str">
        <f t="shared" si="24"/>
        <v/>
      </c>
    </row>
    <row r="398" spans="2:17" ht="9.6" customHeight="1">
      <c r="J398" s="37"/>
    </row>
    <row r="399" spans="2:17" ht="14.25" customHeight="1">
      <c r="B399" s="160" t="s">
        <v>106</v>
      </c>
      <c r="C399" s="160"/>
      <c r="D399" s="160"/>
      <c r="E399" s="160"/>
      <c r="F399" s="160"/>
      <c r="G399" s="25"/>
      <c r="H399" s="25" t="s">
        <v>107</v>
      </c>
      <c r="I399" s="25"/>
      <c r="J399" s="25"/>
      <c r="K399" s="1" t="s">
        <v>108</v>
      </c>
      <c r="M399" s="1"/>
      <c r="N399" s="25" t="s">
        <v>109</v>
      </c>
      <c r="O399" s="25"/>
    </row>
    <row r="400" spans="2:17" ht="28.5" customHeight="1">
      <c r="B400" s="161" t="s">
        <v>110</v>
      </c>
      <c r="C400" s="161"/>
      <c r="D400" s="161"/>
      <c r="E400" s="161"/>
      <c r="F400" s="161"/>
      <c r="G400" s="161"/>
      <c r="H400" s="162" t="s">
        <v>111</v>
      </c>
      <c r="I400" s="162"/>
      <c r="J400" s="162"/>
      <c r="K400" s="163"/>
      <c r="L400" s="163"/>
      <c r="M400" s="26"/>
    </row>
    <row r="401" spans="2:17" ht="6.75" customHeight="1">
      <c r="B401" s="25"/>
      <c r="C401" s="25"/>
      <c r="D401" s="25"/>
      <c r="E401" s="25"/>
      <c r="F401" s="25"/>
      <c r="G401" s="25"/>
      <c r="H401" s="25"/>
      <c r="I401" s="25"/>
      <c r="J401" s="25"/>
      <c r="K401" s="25"/>
      <c r="L401" s="38"/>
      <c r="M401" s="25"/>
    </row>
    <row r="402" spans="2:17" ht="24.75" customHeight="1">
      <c r="B402" s="164" t="s">
        <v>112</v>
      </c>
      <c r="C402" s="164"/>
      <c r="D402" s="164"/>
      <c r="E402" s="164"/>
      <c r="F402" s="164"/>
      <c r="G402" s="25"/>
      <c r="H402" s="27" t="s">
        <v>113</v>
      </c>
      <c r="I402" s="25"/>
      <c r="J402" s="25"/>
      <c r="K402" s="25"/>
      <c r="L402" s="38"/>
      <c r="M402" s="25"/>
    </row>
    <row r="406" spans="2:17" ht="20.25" customHeight="1">
      <c r="B406" s="109" t="s">
        <v>86</v>
      </c>
      <c r="C406" s="109"/>
      <c r="D406" s="109"/>
      <c r="E406" s="109"/>
      <c r="F406" s="109"/>
      <c r="G406" s="109"/>
      <c r="H406" s="109"/>
      <c r="I406" s="109"/>
      <c r="J406" s="109"/>
      <c r="K406" s="109"/>
      <c r="L406" s="109"/>
      <c r="M406" s="109"/>
      <c r="N406" s="109"/>
      <c r="O406" s="109"/>
      <c r="P406" s="109"/>
    </row>
    <row r="407" spans="2:17" ht="20.25" customHeight="1">
      <c r="B407" s="156" t="s">
        <v>87</v>
      </c>
      <c r="C407" s="156"/>
      <c r="D407" s="156"/>
      <c r="E407" s="156"/>
      <c r="F407" s="156"/>
      <c r="G407" s="156"/>
      <c r="H407" s="156"/>
      <c r="I407" s="156"/>
      <c r="J407" s="156"/>
      <c r="K407" s="156"/>
      <c r="L407" s="156"/>
      <c r="M407" s="156"/>
      <c r="N407" s="156"/>
      <c r="O407" s="156"/>
      <c r="P407" s="156"/>
    </row>
    <row r="408" spans="2:17" ht="20.25" customHeight="1">
      <c r="E408" s="1"/>
      <c r="F408" s="1"/>
      <c r="G408" s="1"/>
      <c r="H408" s="1"/>
      <c r="I408" s="1"/>
    </row>
    <row r="409" spans="2:17" ht="20.25" customHeight="1">
      <c r="B409" s="157" t="s">
        <v>88</v>
      </c>
      <c r="C409" s="157"/>
      <c r="D409" s="157"/>
      <c r="E409" s="157"/>
      <c r="F409" s="2" t="str">
        <f>$F$6</f>
        <v/>
      </c>
      <c r="G409" s="1"/>
      <c r="H409" s="1"/>
      <c r="I409" s="3" t="s">
        <v>89</v>
      </c>
      <c r="J409" s="2" t="str">
        <f>$J$6</f>
        <v>2023/2024</v>
      </c>
      <c r="L409" s="165"/>
      <c r="M409" s="166"/>
      <c r="N409" s="39"/>
    </row>
    <row r="410" spans="2:17" ht="12.75" customHeight="1">
      <c r="J410" s="1"/>
      <c r="K410" s="1"/>
    </row>
    <row r="411" spans="2:17" ht="12" customHeight="1">
      <c r="I411" s="5"/>
    </row>
    <row r="412" spans="2:17" s="6" customFormat="1" ht="15" customHeight="1">
      <c r="B412" s="167" t="s">
        <v>90</v>
      </c>
      <c r="C412" s="169" t="s">
        <v>91</v>
      </c>
      <c r="D412" s="169" t="s">
        <v>92</v>
      </c>
      <c r="E412" s="171" t="s">
        <v>93</v>
      </c>
      <c r="F412" s="171" t="s">
        <v>94</v>
      </c>
      <c r="G412" s="171" t="s">
        <v>95</v>
      </c>
      <c r="H412" s="173" t="s">
        <v>96</v>
      </c>
      <c r="I412" s="171" t="s">
        <v>97</v>
      </c>
      <c r="J412" s="167" t="s">
        <v>98</v>
      </c>
      <c r="K412" s="169" t="s">
        <v>99</v>
      </c>
      <c r="L412" s="171" t="s">
        <v>100</v>
      </c>
      <c r="M412" s="171" t="s">
        <v>101</v>
      </c>
      <c r="N412" s="171" t="s">
        <v>102</v>
      </c>
      <c r="O412" s="158" t="s">
        <v>103</v>
      </c>
      <c r="P412" s="159"/>
      <c r="Q412" s="40"/>
    </row>
    <row r="413" spans="2:17" s="6" customFormat="1" ht="24" customHeight="1">
      <c r="B413" s="168"/>
      <c r="C413" s="170"/>
      <c r="D413" s="170"/>
      <c r="E413" s="172"/>
      <c r="F413" s="172"/>
      <c r="G413" s="172"/>
      <c r="H413" s="174"/>
      <c r="I413" s="172"/>
      <c r="J413" s="168"/>
      <c r="K413" s="170"/>
      <c r="L413" s="172"/>
      <c r="M413" s="172"/>
      <c r="N413" s="172"/>
      <c r="O413" s="7" t="s">
        <v>104</v>
      </c>
      <c r="P413" s="28" t="s">
        <v>105</v>
      </c>
      <c r="Q413" s="40"/>
    </row>
    <row r="414" spans="2:17" ht="23.45" customHeight="1">
      <c r="B414" s="17"/>
      <c r="C414" s="18"/>
      <c r="D414" s="18"/>
      <c r="E414" s="19"/>
      <c r="F414" s="19"/>
      <c r="G414" s="20"/>
      <c r="H414" s="21"/>
      <c r="I414" s="19"/>
      <c r="J414" s="29"/>
      <c r="K414" s="30"/>
      <c r="L414" s="41"/>
      <c r="M414" s="31"/>
      <c r="N414" s="31"/>
      <c r="O414" s="32"/>
      <c r="P414" s="33" t="str">
        <f>IF(H414&lt;&gt;"",O414*H414,"")</f>
        <v/>
      </c>
      <c r="Q414" s="16" t="str">
        <f t="shared" ref="Q414:Q428" si="26">IF(B414&amp;C414&amp;D414&amp;E414&amp;F414&amp;G414&amp;H414&amp;I414&amp;J414&amp;K414&amp;L414&amp;M414&amp;N414&amp;P414="","",IF(OR(B414="",C414="",D414="",E414="",F414="",G414="",H414="",I414="",J414="",K414="",L414="",M414="",N414="",P414=""),"1",""))</f>
        <v/>
      </c>
    </row>
    <row r="415" spans="2:17" ht="23.45" customHeight="1">
      <c r="B415" s="17"/>
      <c r="C415" s="18"/>
      <c r="D415" s="18"/>
      <c r="E415" s="19"/>
      <c r="F415" s="19"/>
      <c r="G415" s="20"/>
      <c r="H415" s="21"/>
      <c r="I415" s="19"/>
      <c r="J415" s="29"/>
      <c r="K415" s="30"/>
      <c r="L415" s="30"/>
      <c r="M415" s="31"/>
      <c r="N415" s="31"/>
      <c r="O415" s="32"/>
      <c r="P415" s="33" t="str">
        <f t="shared" ref="P415:P428" si="27">IF(H415&lt;&gt;"",O415*H415,"")</f>
        <v/>
      </c>
      <c r="Q415" s="16" t="str">
        <f t="shared" si="26"/>
        <v/>
      </c>
    </row>
    <row r="416" spans="2:17" ht="23.45" customHeight="1">
      <c r="B416" s="17"/>
      <c r="C416" s="18"/>
      <c r="D416" s="18"/>
      <c r="E416" s="19"/>
      <c r="F416" s="19"/>
      <c r="G416" s="20"/>
      <c r="H416" s="21"/>
      <c r="I416" s="19"/>
      <c r="J416" s="29"/>
      <c r="K416" s="30"/>
      <c r="L416" s="30"/>
      <c r="M416" s="31"/>
      <c r="N416" s="31"/>
      <c r="O416" s="32"/>
      <c r="P416" s="33" t="str">
        <f t="shared" si="27"/>
        <v/>
      </c>
      <c r="Q416" s="16" t="str">
        <f t="shared" si="26"/>
        <v/>
      </c>
    </row>
    <row r="417" spans="2:17" ht="23.45" customHeight="1">
      <c r="B417" s="17"/>
      <c r="C417" s="18"/>
      <c r="D417" s="18"/>
      <c r="E417" s="19"/>
      <c r="F417" s="19"/>
      <c r="G417" s="20"/>
      <c r="H417" s="21"/>
      <c r="I417" s="19"/>
      <c r="J417" s="29"/>
      <c r="K417" s="30"/>
      <c r="L417" s="30"/>
      <c r="M417" s="31"/>
      <c r="N417" s="31"/>
      <c r="O417" s="32"/>
      <c r="P417" s="33" t="str">
        <f t="shared" si="27"/>
        <v/>
      </c>
      <c r="Q417" s="16" t="str">
        <f t="shared" si="26"/>
        <v/>
      </c>
    </row>
    <row r="418" spans="2:17" ht="23.45" customHeight="1">
      <c r="B418" s="17"/>
      <c r="C418" s="18"/>
      <c r="D418" s="18"/>
      <c r="E418" s="19"/>
      <c r="F418" s="19"/>
      <c r="G418" s="20"/>
      <c r="H418" s="21"/>
      <c r="I418" s="19"/>
      <c r="J418" s="29"/>
      <c r="K418" s="30"/>
      <c r="L418" s="30"/>
      <c r="M418" s="31"/>
      <c r="N418" s="31"/>
      <c r="O418" s="32"/>
      <c r="P418" s="33" t="str">
        <f t="shared" si="27"/>
        <v/>
      </c>
      <c r="Q418" s="16" t="str">
        <f t="shared" si="26"/>
        <v/>
      </c>
    </row>
    <row r="419" spans="2:17" ht="23.45" customHeight="1">
      <c r="B419" s="17"/>
      <c r="C419" s="18"/>
      <c r="D419" s="18"/>
      <c r="E419" s="19"/>
      <c r="F419" s="19"/>
      <c r="G419" s="20"/>
      <c r="H419" s="21"/>
      <c r="I419" s="19"/>
      <c r="J419" s="29"/>
      <c r="K419" s="30"/>
      <c r="L419" s="30"/>
      <c r="M419" s="31"/>
      <c r="N419" s="31"/>
      <c r="O419" s="32"/>
      <c r="P419" s="33" t="str">
        <f t="shared" si="27"/>
        <v/>
      </c>
      <c r="Q419" s="16" t="str">
        <f t="shared" si="26"/>
        <v/>
      </c>
    </row>
    <row r="420" spans="2:17" ht="23.45" customHeight="1">
      <c r="B420" s="17"/>
      <c r="C420" s="18"/>
      <c r="D420" s="18"/>
      <c r="E420" s="19"/>
      <c r="F420" s="19"/>
      <c r="G420" s="20"/>
      <c r="H420" s="21"/>
      <c r="I420" s="19"/>
      <c r="J420" s="29"/>
      <c r="K420" s="30"/>
      <c r="L420" s="30"/>
      <c r="M420" s="31"/>
      <c r="N420" s="31"/>
      <c r="O420" s="32"/>
      <c r="P420" s="33" t="str">
        <f t="shared" si="27"/>
        <v/>
      </c>
      <c r="Q420" s="16" t="str">
        <f t="shared" si="26"/>
        <v/>
      </c>
    </row>
    <row r="421" spans="2:17" ht="23.45" customHeight="1">
      <c r="B421" s="17"/>
      <c r="C421" s="18"/>
      <c r="D421" s="18"/>
      <c r="E421" s="19"/>
      <c r="F421" s="19"/>
      <c r="G421" s="20"/>
      <c r="H421" s="21"/>
      <c r="I421" s="19"/>
      <c r="J421" s="29"/>
      <c r="K421" s="30"/>
      <c r="L421" s="30"/>
      <c r="M421" s="31"/>
      <c r="N421" s="31"/>
      <c r="O421" s="32"/>
      <c r="P421" s="33" t="str">
        <f t="shared" si="27"/>
        <v/>
      </c>
      <c r="Q421" s="16" t="str">
        <f t="shared" si="26"/>
        <v/>
      </c>
    </row>
    <row r="422" spans="2:17" ht="23.45" customHeight="1">
      <c r="B422" s="17"/>
      <c r="C422" s="18"/>
      <c r="D422" s="18"/>
      <c r="E422" s="19"/>
      <c r="F422" s="19"/>
      <c r="G422" s="20"/>
      <c r="H422" s="21"/>
      <c r="I422" s="19"/>
      <c r="J422" s="29"/>
      <c r="K422" s="30"/>
      <c r="L422" s="30"/>
      <c r="M422" s="31"/>
      <c r="N422" s="31"/>
      <c r="O422" s="32"/>
      <c r="P422" s="33" t="str">
        <f t="shared" si="27"/>
        <v/>
      </c>
      <c r="Q422" s="16" t="str">
        <f t="shared" si="26"/>
        <v/>
      </c>
    </row>
    <row r="423" spans="2:17" ht="23.45" customHeight="1">
      <c r="B423" s="17"/>
      <c r="C423" s="18"/>
      <c r="D423" s="18"/>
      <c r="E423" s="19"/>
      <c r="F423" s="19"/>
      <c r="G423" s="20"/>
      <c r="H423" s="21"/>
      <c r="I423" s="19"/>
      <c r="J423" s="29"/>
      <c r="K423" s="30"/>
      <c r="L423" s="30"/>
      <c r="M423" s="31"/>
      <c r="N423" s="31"/>
      <c r="O423" s="32"/>
      <c r="P423" s="33" t="str">
        <f t="shared" si="27"/>
        <v/>
      </c>
      <c r="Q423" s="16" t="str">
        <f t="shared" si="26"/>
        <v/>
      </c>
    </row>
    <row r="424" spans="2:17" ht="23.45" customHeight="1">
      <c r="B424" s="17"/>
      <c r="C424" s="18"/>
      <c r="D424" s="18"/>
      <c r="E424" s="19"/>
      <c r="F424" s="19"/>
      <c r="G424" s="20"/>
      <c r="H424" s="21"/>
      <c r="I424" s="19"/>
      <c r="J424" s="29"/>
      <c r="K424" s="30"/>
      <c r="L424" s="30"/>
      <c r="M424" s="31"/>
      <c r="N424" s="31"/>
      <c r="O424" s="32"/>
      <c r="P424" s="33" t="str">
        <f t="shared" si="27"/>
        <v/>
      </c>
      <c r="Q424" s="16" t="str">
        <f t="shared" si="26"/>
        <v/>
      </c>
    </row>
    <row r="425" spans="2:17" ht="23.45" customHeight="1">
      <c r="B425" s="17"/>
      <c r="C425" s="18"/>
      <c r="D425" s="18"/>
      <c r="E425" s="19"/>
      <c r="F425" s="19"/>
      <c r="G425" s="20"/>
      <c r="H425" s="21"/>
      <c r="I425" s="19"/>
      <c r="J425" s="29"/>
      <c r="K425" s="30"/>
      <c r="L425" s="30"/>
      <c r="M425" s="31"/>
      <c r="N425" s="31"/>
      <c r="O425" s="32"/>
      <c r="P425" s="33" t="str">
        <f t="shared" si="27"/>
        <v/>
      </c>
      <c r="Q425" s="16" t="str">
        <f t="shared" si="26"/>
        <v/>
      </c>
    </row>
    <row r="426" spans="2:17" ht="23.45" customHeight="1">
      <c r="B426" s="17"/>
      <c r="C426" s="18"/>
      <c r="D426" s="18"/>
      <c r="E426" s="19"/>
      <c r="F426" s="19"/>
      <c r="G426" s="20"/>
      <c r="H426" s="21"/>
      <c r="I426" s="19"/>
      <c r="J426" s="29"/>
      <c r="K426" s="30"/>
      <c r="L426" s="30"/>
      <c r="M426" s="31"/>
      <c r="N426" s="31"/>
      <c r="O426" s="32"/>
      <c r="P426" s="33" t="str">
        <f t="shared" si="27"/>
        <v/>
      </c>
      <c r="Q426" s="16" t="str">
        <f t="shared" si="26"/>
        <v/>
      </c>
    </row>
    <row r="427" spans="2:17" ht="23.45" customHeight="1">
      <c r="B427" s="17"/>
      <c r="C427" s="18"/>
      <c r="D427" s="18"/>
      <c r="E427" s="19"/>
      <c r="F427" s="19"/>
      <c r="G427" s="20"/>
      <c r="H427" s="21"/>
      <c r="I427" s="19"/>
      <c r="J427" s="29"/>
      <c r="K427" s="30"/>
      <c r="L427" s="30"/>
      <c r="M427" s="31"/>
      <c r="N427" s="31"/>
      <c r="O427" s="32"/>
      <c r="P427" s="33" t="str">
        <f t="shared" si="27"/>
        <v/>
      </c>
      <c r="Q427" s="16" t="str">
        <f t="shared" si="26"/>
        <v/>
      </c>
    </row>
    <row r="428" spans="2:17" ht="23.45" customHeight="1">
      <c r="B428" s="17"/>
      <c r="C428" s="18"/>
      <c r="D428" s="18"/>
      <c r="E428" s="19"/>
      <c r="F428" s="19"/>
      <c r="G428" s="20"/>
      <c r="H428" s="21"/>
      <c r="I428" s="19"/>
      <c r="J428" s="29"/>
      <c r="K428" s="30"/>
      <c r="L428" s="30"/>
      <c r="M428" s="31"/>
      <c r="N428" s="31"/>
      <c r="O428" s="32"/>
      <c r="P428" s="33" t="str">
        <f t="shared" si="27"/>
        <v/>
      </c>
      <c r="Q428" s="16" t="str">
        <f t="shared" si="26"/>
        <v/>
      </c>
    </row>
    <row r="429" spans="2:17" ht="9.6" customHeight="1">
      <c r="J429" s="37"/>
    </row>
    <row r="430" spans="2:17" ht="14.25" customHeight="1">
      <c r="B430" s="160" t="s">
        <v>106</v>
      </c>
      <c r="C430" s="160"/>
      <c r="D430" s="160"/>
      <c r="E430" s="160"/>
      <c r="F430" s="160"/>
      <c r="G430" s="25"/>
      <c r="H430" s="25" t="s">
        <v>107</v>
      </c>
      <c r="I430" s="25"/>
      <c r="J430" s="25"/>
      <c r="K430" s="1" t="s">
        <v>108</v>
      </c>
      <c r="M430" s="1"/>
      <c r="N430" s="25" t="s">
        <v>109</v>
      </c>
      <c r="O430" s="25"/>
    </row>
    <row r="431" spans="2:17" ht="28.5" customHeight="1">
      <c r="B431" s="161" t="s">
        <v>110</v>
      </c>
      <c r="C431" s="161"/>
      <c r="D431" s="161"/>
      <c r="E431" s="161"/>
      <c r="F431" s="161"/>
      <c r="G431" s="161"/>
      <c r="H431" s="162" t="s">
        <v>111</v>
      </c>
      <c r="I431" s="162"/>
      <c r="J431" s="162"/>
      <c r="K431" s="163"/>
      <c r="L431" s="163"/>
      <c r="M431" s="26"/>
    </row>
    <row r="432" spans="2:17" ht="6.75" customHeight="1">
      <c r="B432" s="25"/>
      <c r="C432" s="25"/>
      <c r="D432" s="25"/>
      <c r="E432" s="25"/>
      <c r="F432" s="25"/>
      <c r="G432" s="25"/>
      <c r="H432" s="25"/>
      <c r="I432" s="25"/>
      <c r="J432" s="25"/>
      <c r="K432" s="25"/>
      <c r="L432" s="38"/>
      <c r="M432" s="25"/>
    </row>
    <row r="433" spans="2:17" ht="24.75" customHeight="1">
      <c r="B433" s="164" t="s">
        <v>112</v>
      </c>
      <c r="C433" s="164"/>
      <c r="D433" s="164"/>
      <c r="E433" s="164"/>
      <c r="F433" s="164"/>
      <c r="G433" s="25"/>
      <c r="H433" s="27" t="s">
        <v>113</v>
      </c>
      <c r="I433" s="25"/>
      <c r="J433" s="25"/>
      <c r="K433" s="25"/>
      <c r="L433" s="38"/>
      <c r="M433" s="25"/>
    </row>
    <row r="437" spans="2:17" ht="20.25" customHeight="1">
      <c r="B437" s="109" t="s">
        <v>86</v>
      </c>
      <c r="C437" s="109"/>
      <c r="D437" s="109"/>
      <c r="E437" s="109"/>
      <c r="F437" s="109"/>
      <c r="G437" s="109"/>
      <c r="H437" s="109"/>
      <c r="I437" s="109"/>
      <c r="J437" s="109"/>
      <c r="K437" s="109"/>
      <c r="L437" s="109"/>
      <c r="M437" s="109"/>
      <c r="N437" s="109"/>
      <c r="O437" s="109"/>
      <c r="P437" s="109"/>
    </row>
    <row r="438" spans="2:17" ht="20.25" customHeight="1">
      <c r="B438" s="156" t="s">
        <v>87</v>
      </c>
      <c r="C438" s="156"/>
      <c r="D438" s="156"/>
      <c r="E438" s="156"/>
      <c r="F438" s="156"/>
      <c r="G438" s="156"/>
      <c r="H438" s="156"/>
      <c r="I438" s="156"/>
      <c r="J438" s="156"/>
      <c r="K438" s="156"/>
      <c r="L438" s="156"/>
      <c r="M438" s="156"/>
      <c r="N438" s="156"/>
      <c r="O438" s="156"/>
      <c r="P438" s="156"/>
    </row>
    <row r="439" spans="2:17" ht="20.25" customHeight="1">
      <c r="E439" s="1"/>
      <c r="F439" s="1"/>
      <c r="G439" s="1"/>
      <c r="H439" s="1"/>
      <c r="I439" s="1"/>
    </row>
    <row r="440" spans="2:17" ht="20.25" customHeight="1">
      <c r="B440" s="157" t="s">
        <v>88</v>
      </c>
      <c r="C440" s="157"/>
      <c r="D440" s="157"/>
      <c r="E440" s="157"/>
      <c r="F440" s="2" t="str">
        <f>$F$6</f>
        <v/>
      </c>
      <c r="G440" s="1"/>
      <c r="H440" s="1"/>
      <c r="I440" s="3" t="s">
        <v>89</v>
      </c>
      <c r="J440" s="2" t="str">
        <f>$J$6</f>
        <v>2023/2024</v>
      </c>
      <c r="L440" s="165"/>
      <c r="M440" s="166"/>
      <c r="N440" s="39"/>
    </row>
    <row r="441" spans="2:17" ht="12.75" customHeight="1">
      <c r="J441" s="1"/>
      <c r="K441" s="1"/>
    </row>
    <row r="442" spans="2:17" ht="12" customHeight="1">
      <c r="I442" s="5"/>
    </row>
    <row r="443" spans="2:17" s="6" customFormat="1" ht="15" customHeight="1">
      <c r="B443" s="167" t="s">
        <v>90</v>
      </c>
      <c r="C443" s="169" t="s">
        <v>91</v>
      </c>
      <c r="D443" s="169" t="s">
        <v>92</v>
      </c>
      <c r="E443" s="171" t="s">
        <v>93</v>
      </c>
      <c r="F443" s="171" t="s">
        <v>94</v>
      </c>
      <c r="G443" s="171" t="s">
        <v>95</v>
      </c>
      <c r="H443" s="173" t="s">
        <v>96</v>
      </c>
      <c r="I443" s="171" t="s">
        <v>97</v>
      </c>
      <c r="J443" s="167" t="s">
        <v>98</v>
      </c>
      <c r="K443" s="169" t="s">
        <v>99</v>
      </c>
      <c r="L443" s="171" t="s">
        <v>100</v>
      </c>
      <c r="M443" s="171" t="s">
        <v>101</v>
      </c>
      <c r="N443" s="171" t="s">
        <v>102</v>
      </c>
      <c r="O443" s="158" t="s">
        <v>103</v>
      </c>
      <c r="P443" s="159"/>
      <c r="Q443" s="40"/>
    </row>
    <row r="444" spans="2:17" s="6" customFormat="1" ht="24" customHeight="1">
      <c r="B444" s="168"/>
      <c r="C444" s="170"/>
      <c r="D444" s="170"/>
      <c r="E444" s="172"/>
      <c r="F444" s="172"/>
      <c r="G444" s="172"/>
      <c r="H444" s="174"/>
      <c r="I444" s="172"/>
      <c r="J444" s="168"/>
      <c r="K444" s="170"/>
      <c r="L444" s="172"/>
      <c r="M444" s="172"/>
      <c r="N444" s="172"/>
      <c r="O444" s="7" t="s">
        <v>104</v>
      </c>
      <c r="P444" s="28" t="s">
        <v>105</v>
      </c>
      <c r="Q444" s="40"/>
    </row>
    <row r="445" spans="2:17" ht="23.45" customHeight="1">
      <c r="B445" s="17"/>
      <c r="C445" s="18"/>
      <c r="D445" s="18"/>
      <c r="E445" s="19"/>
      <c r="F445" s="19"/>
      <c r="G445" s="20"/>
      <c r="H445" s="21"/>
      <c r="I445" s="19"/>
      <c r="J445" s="29"/>
      <c r="K445" s="30"/>
      <c r="L445" s="41"/>
      <c r="M445" s="31"/>
      <c r="N445" s="31"/>
      <c r="O445" s="32"/>
      <c r="P445" s="33" t="str">
        <f>IF(H445&lt;&gt;"",O445*H445,"")</f>
        <v/>
      </c>
      <c r="Q445" s="16" t="str">
        <f t="shared" ref="Q445:Q459" si="28">IF(B445&amp;C445&amp;D445&amp;E445&amp;F445&amp;G445&amp;H445&amp;I445&amp;J445&amp;K445&amp;L445&amp;M445&amp;N445&amp;P445="","",IF(OR(B445="",C445="",D445="",E445="",F445="",G445="",H445="",I445="",J445="",K445="",L445="",M445="",N445="",P445=""),"1",""))</f>
        <v/>
      </c>
    </row>
    <row r="446" spans="2:17" ht="23.45" customHeight="1">
      <c r="B446" s="17"/>
      <c r="C446" s="18"/>
      <c r="D446" s="18"/>
      <c r="E446" s="19"/>
      <c r="F446" s="19"/>
      <c r="G446" s="20"/>
      <c r="H446" s="21"/>
      <c r="I446" s="19"/>
      <c r="J446" s="29"/>
      <c r="K446" s="30"/>
      <c r="L446" s="30"/>
      <c r="M446" s="31"/>
      <c r="N446" s="31"/>
      <c r="O446" s="32"/>
      <c r="P446" s="33" t="str">
        <f t="shared" ref="P446:P459" si="29">IF(H446&lt;&gt;"",O446*H446,"")</f>
        <v/>
      </c>
      <c r="Q446" s="16" t="str">
        <f t="shared" si="28"/>
        <v/>
      </c>
    </row>
    <row r="447" spans="2:17" ht="23.45" customHeight="1">
      <c r="B447" s="17"/>
      <c r="C447" s="18"/>
      <c r="D447" s="18"/>
      <c r="E447" s="19"/>
      <c r="F447" s="19"/>
      <c r="G447" s="20"/>
      <c r="H447" s="21"/>
      <c r="I447" s="19"/>
      <c r="J447" s="29"/>
      <c r="K447" s="30"/>
      <c r="L447" s="30"/>
      <c r="M447" s="31"/>
      <c r="N447" s="31"/>
      <c r="O447" s="32"/>
      <c r="P447" s="33" t="str">
        <f t="shared" si="29"/>
        <v/>
      </c>
      <c r="Q447" s="16" t="str">
        <f t="shared" si="28"/>
        <v/>
      </c>
    </row>
    <row r="448" spans="2:17" ht="23.45" customHeight="1">
      <c r="B448" s="17"/>
      <c r="C448" s="18"/>
      <c r="D448" s="18"/>
      <c r="E448" s="19"/>
      <c r="F448" s="19"/>
      <c r="G448" s="20"/>
      <c r="H448" s="21"/>
      <c r="I448" s="19"/>
      <c r="J448" s="29"/>
      <c r="K448" s="30"/>
      <c r="L448" s="30"/>
      <c r="M448" s="31"/>
      <c r="N448" s="31"/>
      <c r="O448" s="32"/>
      <c r="P448" s="33" t="str">
        <f t="shared" si="29"/>
        <v/>
      </c>
      <c r="Q448" s="16" t="str">
        <f t="shared" si="28"/>
        <v/>
      </c>
    </row>
    <row r="449" spans="2:17" ht="23.45" customHeight="1">
      <c r="B449" s="17"/>
      <c r="C449" s="18"/>
      <c r="D449" s="18"/>
      <c r="E449" s="19"/>
      <c r="F449" s="19"/>
      <c r="G449" s="20"/>
      <c r="H449" s="21"/>
      <c r="I449" s="19"/>
      <c r="J449" s="29"/>
      <c r="K449" s="30"/>
      <c r="L449" s="30"/>
      <c r="M449" s="31"/>
      <c r="N449" s="31"/>
      <c r="O449" s="32"/>
      <c r="P449" s="33" t="str">
        <f t="shared" si="29"/>
        <v/>
      </c>
      <c r="Q449" s="16" t="str">
        <f t="shared" si="28"/>
        <v/>
      </c>
    </row>
    <row r="450" spans="2:17" ht="23.45" customHeight="1">
      <c r="B450" s="17"/>
      <c r="C450" s="18"/>
      <c r="D450" s="18"/>
      <c r="E450" s="19"/>
      <c r="F450" s="19"/>
      <c r="G450" s="20"/>
      <c r="H450" s="21"/>
      <c r="I450" s="19"/>
      <c r="J450" s="29"/>
      <c r="K450" s="30"/>
      <c r="L450" s="30"/>
      <c r="M450" s="31"/>
      <c r="N450" s="31"/>
      <c r="O450" s="32"/>
      <c r="P450" s="33" t="str">
        <f t="shared" si="29"/>
        <v/>
      </c>
      <c r="Q450" s="16" t="str">
        <f t="shared" si="28"/>
        <v/>
      </c>
    </row>
    <row r="451" spans="2:17" ht="23.45" customHeight="1">
      <c r="B451" s="17"/>
      <c r="C451" s="18"/>
      <c r="D451" s="18"/>
      <c r="E451" s="19"/>
      <c r="F451" s="19"/>
      <c r="G451" s="20"/>
      <c r="H451" s="21"/>
      <c r="I451" s="19"/>
      <c r="J451" s="29"/>
      <c r="K451" s="30"/>
      <c r="L451" s="30"/>
      <c r="M451" s="31"/>
      <c r="N451" s="31"/>
      <c r="O451" s="32"/>
      <c r="P451" s="33" t="str">
        <f t="shared" si="29"/>
        <v/>
      </c>
      <c r="Q451" s="16" t="str">
        <f t="shared" si="28"/>
        <v/>
      </c>
    </row>
    <row r="452" spans="2:17" ht="23.45" customHeight="1">
      <c r="B452" s="17"/>
      <c r="C452" s="18"/>
      <c r="D452" s="18"/>
      <c r="E452" s="19"/>
      <c r="F452" s="19"/>
      <c r="G452" s="20"/>
      <c r="H452" s="21"/>
      <c r="I452" s="19"/>
      <c r="J452" s="29"/>
      <c r="K452" s="30"/>
      <c r="L452" s="30"/>
      <c r="M452" s="31"/>
      <c r="N452" s="31"/>
      <c r="O452" s="32"/>
      <c r="P452" s="33" t="str">
        <f t="shared" si="29"/>
        <v/>
      </c>
      <c r="Q452" s="16" t="str">
        <f t="shared" si="28"/>
        <v/>
      </c>
    </row>
    <row r="453" spans="2:17" ht="23.45" customHeight="1">
      <c r="B453" s="17"/>
      <c r="C453" s="18"/>
      <c r="D453" s="18"/>
      <c r="E453" s="19"/>
      <c r="F453" s="19"/>
      <c r="G453" s="20"/>
      <c r="H453" s="21"/>
      <c r="I453" s="19"/>
      <c r="J453" s="29"/>
      <c r="K453" s="30"/>
      <c r="L453" s="30"/>
      <c r="M453" s="31"/>
      <c r="N453" s="31"/>
      <c r="O453" s="32"/>
      <c r="P453" s="33" t="str">
        <f t="shared" si="29"/>
        <v/>
      </c>
      <c r="Q453" s="16" t="str">
        <f t="shared" si="28"/>
        <v/>
      </c>
    </row>
    <row r="454" spans="2:17" ht="23.45" customHeight="1">
      <c r="B454" s="17"/>
      <c r="C454" s="18"/>
      <c r="D454" s="18"/>
      <c r="E454" s="19"/>
      <c r="F454" s="19"/>
      <c r="G454" s="20"/>
      <c r="H454" s="21"/>
      <c r="I454" s="19"/>
      <c r="J454" s="29"/>
      <c r="K454" s="30"/>
      <c r="L454" s="30"/>
      <c r="M454" s="31"/>
      <c r="N454" s="31"/>
      <c r="O454" s="32"/>
      <c r="P454" s="33" t="str">
        <f t="shared" si="29"/>
        <v/>
      </c>
      <c r="Q454" s="16" t="str">
        <f t="shared" si="28"/>
        <v/>
      </c>
    </row>
    <row r="455" spans="2:17" ht="23.45" customHeight="1">
      <c r="B455" s="17"/>
      <c r="C455" s="18"/>
      <c r="D455" s="18"/>
      <c r="E455" s="19"/>
      <c r="F455" s="19"/>
      <c r="G455" s="20"/>
      <c r="H455" s="21"/>
      <c r="I455" s="19"/>
      <c r="J455" s="29"/>
      <c r="K455" s="30"/>
      <c r="L455" s="30"/>
      <c r="M455" s="31"/>
      <c r="N455" s="31"/>
      <c r="O455" s="32"/>
      <c r="P455" s="33" t="str">
        <f t="shared" si="29"/>
        <v/>
      </c>
      <c r="Q455" s="16" t="str">
        <f t="shared" si="28"/>
        <v/>
      </c>
    </row>
    <row r="456" spans="2:17" ht="23.45" customHeight="1">
      <c r="B456" s="17"/>
      <c r="C456" s="18"/>
      <c r="D456" s="18"/>
      <c r="E456" s="19"/>
      <c r="F456" s="19"/>
      <c r="G456" s="20"/>
      <c r="H456" s="21"/>
      <c r="I456" s="19"/>
      <c r="J456" s="29"/>
      <c r="K456" s="30"/>
      <c r="L456" s="30"/>
      <c r="M456" s="31"/>
      <c r="N456" s="31"/>
      <c r="O456" s="32"/>
      <c r="P456" s="33" t="str">
        <f t="shared" si="29"/>
        <v/>
      </c>
      <c r="Q456" s="16" t="str">
        <f t="shared" si="28"/>
        <v/>
      </c>
    </row>
    <row r="457" spans="2:17" ht="23.45" customHeight="1">
      <c r="B457" s="17"/>
      <c r="C457" s="18"/>
      <c r="D457" s="18"/>
      <c r="E457" s="19"/>
      <c r="F457" s="19"/>
      <c r="G457" s="20"/>
      <c r="H457" s="21"/>
      <c r="I457" s="19"/>
      <c r="J457" s="29"/>
      <c r="K457" s="30"/>
      <c r="L457" s="30"/>
      <c r="M457" s="31"/>
      <c r="N457" s="31"/>
      <c r="O457" s="32"/>
      <c r="P457" s="33" t="str">
        <f t="shared" si="29"/>
        <v/>
      </c>
      <c r="Q457" s="16" t="str">
        <f t="shared" si="28"/>
        <v/>
      </c>
    </row>
    <row r="458" spans="2:17" ht="23.45" customHeight="1">
      <c r="B458" s="17"/>
      <c r="C458" s="18"/>
      <c r="D458" s="18"/>
      <c r="E458" s="19"/>
      <c r="F458" s="19"/>
      <c r="G458" s="20"/>
      <c r="H458" s="21"/>
      <c r="I458" s="19"/>
      <c r="J458" s="29"/>
      <c r="K458" s="30"/>
      <c r="L458" s="30"/>
      <c r="M458" s="31"/>
      <c r="N458" s="31"/>
      <c r="O458" s="32"/>
      <c r="P458" s="33" t="str">
        <f t="shared" si="29"/>
        <v/>
      </c>
      <c r="Q458" s="16" t="str">
        <f t="shared" si="28"/>
        <v/>
      </c>
    </row>
    <row r="459" spans="2:17" ht="23.45" customHeight="1">
      <c r="B459" s="17"/>
      <c r="C459" s="18"/>
      <c r="D459" s="18"/>
      <c r="E459" s="19"/>
      <c r="F459" s="19"/>
      <c r="G459" s="20"/>
      <c r="H459" s="21"/>
      <c r="I459" s="19"/>
      <c r="J459" s="29"/>
      <c r="K459" s="30"/>
      <c r="L459" s="30"/>
      <c r="M459" s="31"/>
      <c r="N459" s="31"/>
      <c r="O459" s="32"/>
      <c r="P459" s="33" t="str">
        <f t="shared" si="29"/>
        <v/>
      </c>
      <c r="Q459" s="16" t="str">
        <f t="shared" si="28"/>
        <v/>
      </c>
    </row>
    <row r="460" spans="2:17" ht="9.6" customHeight="1">
      <c r="J460" s="37"/>
    </row>
    <row r="461" spans="2:17" ht="14.25" customHeight="1">
      <c r="B461" s="160" t="s">
        <v>106</v>
      </c>
      <c r="C461" s="160"/>
      <c r="D461" s="160"/>
      <c r="E461" s="160"/>
      <c r="F461" s="160"/>
      <c r="G461" s="25"/>
      <c r="H461" s="25" t="s">
        <v>107</v>
      </c>
      <c r="I461" s="25"/>
      <c r="J461" s="25"/>
      <c r="K461" s="1" t="s">
        <v>108</v>
      </c>
      <c r="M461" s="1"/>
      <c r="N461" s="25" t="s">
        <v>109</v>
      </c>
      <c r="O461" s="25"/>
    </row>
    <row r="462" spans="2:17" ht="28.5" customHeight="1">
      <c r="B462" s="161" t="s">
        <v>110</v>
      </c>
      <c r="C462" s="161"/>
      <c r="D462" s="161"/>
      <c r="E462" s="161"/>
      <c r="F462" s="161"/>
      <c r="G462" s="161"/>
      <c r="H462" s="162" t="s">
        <v>111</v>
      </c>
      <c r="I462" s="162"/>
      <c r="J462" s="162"/>
      <c r="K462" s="163"/>
      <c r="L462" s="163"/>
      <c r="M462" s="26"/>
    </row>
    <row r="463" spans="2:17" ht="6.75" customHeight="1">
      <c r="B463" s="25"/>
      <c r="C463" s="25"/>
      <c r="D463" s="25"/>
      <c r="E463" s="25"/>
      <c r="F463" s="25"/>
      <c r="G463" s="25"/>
      <c r="H463" s="25"/>
      <c r="I463" s="25"/>
      <c r="J463" s="25"/>
      <c r="K463" s="25"/>
      <c r="L463" s="38"/>
      <c r="M463" s="25"/>
    </row>
    <row r="464" spans="2:17" ht="24.75" customHeight="1">
      <c r="B464" s="164" t="s">
        <v>112</v>
      </c>
      <c r="C464" s="164"/>
      <c r="D464" s="164"/>
      <c r="E464" s="164"/>
      <c r="F464" s="164"/>
      <c r="G464" s="25"/>
      <c r="H464" s="27" t="s">
        <v>113</v>
      </c>
      <c r="I464" s="25"/>
      <c r="J464" s="25"/>
      <c r="K464" s="25"/>
      <c r="L464" s="38"/>
      <c r="M464" s="25"/>
    </row>
    <row r="468" spans="2:17" ht="20.25" customHeight="1">
      <c r="B468" s="109" t="s">
        <v>86</v>
      </c>
      <c r="C468" s="109"/>
      <c r="D468" s="109"/>
      <c r="E468" s="109"/>
      <c r="F468" s="109"/>
      <c r="G468" s="109"/>
      <c r="H468" s="109"/>
      <c r="I468" s="109"/>
      <c r="J468" s="109"/>
      <c r="K468" s="109"/>
      <c r="L468" s="109"/>
      <c r="M468" s="109"/>
      <c r="N468" s="109"/>
      <c r="O468" s="109"/>
      <c r="P468" s="109"/>
    </row>
    <row r="469" spans="2:17" ht="20.25" customHeight="1">
      <c r="B469" s="156" t="s">
        <v>87</v>
      </c>
      <c r="C469" s="156"/>
      <c r="D469" s="156"/>
      <c r="E469" s="156"/>
      <c r="F469" s="156"/>
      <c r="G469" s="156"/>
      <c r="H469" s="156"/>
      <c r="I469" s="156"/>
      <c r="J469" s="156"/>
      <c r="K469" s="156"/>
      <c r="L469" s="156"/>
      <c r="M469" s="156"/>
      <c r="N469" s="156"/>
      <c r="O469" s="156"/>
      <c r="P469" s="156"/>
    </row>
    <row r="470" spans="2:17" ht="20.25" customHeight="1">
      <c r="E470" s="1"/>
      <c r="F470" s="1"/>
      <c r="G470" s="1"/>
      <c r="H470" s="1"/>
      <c r="I470" s="1"/>
    </row>
    <row r="471" spans="2:17" ht="20.25" customHeight="1">
      <c r="B471" s="157" t="s">
        <v>88</v>
      </c>
      <c r="C471" s="157"/>
      <c r="D471" s="157"/>
      <c r="E471" s="157"/>
      <c r="F471" s="2" t="str">
        <f>$F$6</f>
        <v/>
      </c>
      <c r="G471" s="1"/>
      <c r="H471" s="1"/>
      <c r="I471" s="3" t="s">
        <v>89</v>
      </c>
      <c r="J471" s="2" t="str">
        <f>$J$6</f>
        <v>2023/2024</v>
      </c>
      <c r="L471" s="165"/>
      <c r="M471" s="166"/>
      <c r="N471" s="39"/>
    </row>
    <row r="472" spans="2:17" ht="12.75" customHeight="1">
      <c r="J472" s="1"/>
      <c r="K472" s="1"/>
    </row>
    <row r="473" spans="2:17" ht="12" customHeight="1">
      <c r="I473" s="5"/>
    </row>
    <row r="474" spans="2:17" s="6" customFormat="1" ht="15" customHeight="1">
      <c r="B474" s="167" t="s">
        <v>90</v>
      </c>
      <c r="C474" s="169" t="s">
        <v>91</v>
      </c>
      <c r="D474" s="169" t="s">
        <v>92</v>
      </c>
      <c r="E474" s="171" t="s">
        <v>93</v>
      </c>
      <c r="F474" s="171" t="s">
        <v>94</v>
      </c>
      <c r="G474" s="171" t="s">
        <v>95</v>
      </c>
      <c r="H474" s="173" t="s">
        <v>96</v>
      </c>
      <c r="I474" s="171" t="s">
        <v>97</v>
      </c>
      <c r="J474" s="167" t="s">
        <v>98</v>
      </c>
      <c r="K474" s="169" t="s">
        <v>99</v>
      </c>
      <c r="L474" s="171" t="s">
        <v>100</v>
      </c>
      <c r="M474" s="171" t="s">
        <v>101</v>
      </c>
      <c r="N474" s="171" t="s">
        <v>102</v>
      </c>
      <c r="O474" s="158" t="s">
        <v>103</v>
      </c>
      <c r="P474" s="159"/>
      <c r="Q474" s="40"/>
    </row>
    <row r="475" spans="2:17" s="6" customFormat="1" ht="24" customHeight="1">
      <c r="B475" s="168"/>
      <c r="C475" s="170"/>
      <c r="D475" s="170"/>
      <c r="E475" s="172"/>
      <c r="F475" s="172"/>
      <c r="G475" s="172"/>
      <c r="H475" s="174"/>
      <c r="I475" s="172"/>
      <c r="J475" s="168"/>
      <c r="K475" s="170"/>
      <c r="L475" s="172"/>
      <c r="M475" s="172"/>
      <c r="N475" s="172"/>
      <c r="O475" s="7" t="s">
        <v>104</v>
      </c>
      <c r="P475" s="28" t="s">
        <v>105</v>
      </c>
      <c r="Q475" s="40"/>
    </row>
    <row r="476" spans="2:17" ht="23.45" customHeight="1">
      <c r="B476" s="17"/>
      <c r="C476" s="18"/>
      <c r="D476" s="18"/>
      <c r="E476" s="19"/>
      <c r="F476" s="19"/>
      <c r="G476" s="20"/>
      <c r="H476" s="21"/>
      <c r="I476" s="19"/>
      <c r="J476" s="29"/>
      <c r="K476" s="30"/>
      <c r="L476" s="41"/>
      <c r="M476" s="31"/>
      <c r="N476" s="31"/>
      <c r="O476" s="32"/>
      <c r="P476" s="33" t="str">
        <f>IF(H476&lt;&gt;"",O476*H476,"")</f>
        <v/>
      </c>
      <c r="Q476" s="16" t="str">
        <f t="shared" ref="Q476:Q490" si="30">IF(B476&amp;C476&amp;D476&amp;E476&amp;F476&amp;G476&amp;H476&amp;I476&amp;J476&amp;K476&amp;L476&amp;M476&amp;N476&amp;P476="","",IF(OR(B476="",C476="",D476="",E476="",F476="",G476="",H476="",I476="",J476="",K476="",L476="",M476="",N476="",P476=""),"1",""))</f>
        <v/>
      </c>
    </row>
    <row r="477" spans="2:17" ht="23.45" customHeight="1">
      <c r="B477" s="17"/>
      <c r="C477" s="18"/>
      <c r="D477" s="18"/>
      <c r="E477" s="19"/>
      <c r="F477" s="19"/>
      <c r="G477" s="20"/>
      <c r="H477" s="21"/>
      <c r="I477" s="19"/>
      <c r="J477" s="29"/>
      <c r="K477" s="30"/>
      <c r="L477" s="30"/>
      <c r="M477" s="31"/>
      <c r="N477" s="31"/>
      <c r="O477" s="32"/>
      <c r="P477" s="33" t="str">
        <f t="shared" ref="P477:P490" si="31">IF(H477&lt;&gt;"",O477*H477,"")</f>
        <v/>
      </c>
      <c r="Q477" s="16" t="str">
        <f t="shared" si="30"/>
        <v/>
      </c>
    </row>
    <row r="478" spans="2:17" ht="23.45" customHeight="1">
      <c r="B478" s="17"/>
      <c r="C478" s="18"/>
      <c r="D478" s="18"/>
      <c r="E478" s="19"/>
      <c r="F478" s="19"/>
      <c r="G478" s="20"/>
      <c r="H478" s="21"/>
      <c r="I478" s="19"/>
      <c r="J478" s="29"/>
      <c r="K478" s="30"/>
      <c r="L478" s="30"/>
      <c r="M478" s="31"/>
      <c r="N478" s="31"/>
      <c r="O478" s="32"/>
      <c r="P478" s="33" t="str">
        <f t="shared" si="31"/>
        <v/>
      </c>
      <c r="Q478" s="16" t="str">
        <f t="shared" si="30"/>
        <v/>
      </c>
    </row>
    <row r="479" spans="2:17" ht="23.45" customHeight="1">
      <c r="B479" s="17"/>
      <c r="C479" s="18"/>
      <c r="D479" s="18"/>
      <c r="E479" s="19"/>
      <c r="F479" s="19"/>
      <c r="G479" s="20"/>
      <c r="H479" s="21"/>
      <c r="I479" s="19"/>
      <c r="J479" s="29"/>
      <c r="K479" s="30"/>
      <c r="L479" s="30"/>
      <c r="M479" s="31"/>
      <c r="N479" s="31"/>
      <c r="O479" s="32"/>
      <c r="P479" s="33" t="str">
        <f t="shared" si="31"/>
        <v/>
      </c>
      <c r="Q479" s="16" t="str">
        <f t="shared" si="30"/>
        <v/>
      </c>
    </row>
    <row r="480" spans="2:17" ht="23.45" customHeight="1">
      <c r="B480" s="17"/>
      <c r="C480" s="18"/>
      <c r="D480" s="18"/>
      <c r="E480" s="19"/>
      <c r="F480" s="19"/>
      <c r="G480" s="20"/>
      <c r="H480" s="21"/>
      <c r="I480" s="19"/>
      <c r="J480" s="29"/>
      <c r="K480" s="30"/>
      <c r="L480" s="30"/>
      <c r="M480" s="31"/>
      <c r="N480" s="31"/>
      <c r="O480" s="32"/>
      <c r="P480" s="33" t="str">
        <f t="shared" si="31"/>
        <v/>
      </c>
      <c r="Q480" s="16" t="str">
        <f t="shared" si="30"/>
        <v/>
      </c>
    </row>
    <row r="481" spans="2:17" ht="23.45" customHeight="1">
      <c r="B481" s="17"/>
      <c r="C481" s="18"/>
      <c r="D481" s="18"/>
      <c r="E481" s="19"/>
      <c r="F481" s="19"/>
      <c r="G481" s="20"/>
      <c r="H481" s="21"/>
      <c r="I481" s="19"/>
      <c r="J481" s="29"/>
      <c r="K481" s="30"/>
      <c r="L481" s="30"/>
      <c r="M481" s="31"/>
      <c r="N481" s="31"/>
      <c r="O481" s="32"/>
      <c r="P481" s="33" t="str">
        <f t="shared" si="31"/>
        <v/>
      </c>
      <c r="Q481" s="16" t="str">
        <f t="shared" si="30"/>
        <v/>
      </c>
    </row>
    <row r="482" spans="2:17" ht="23.45" customHeight="1">
      <c r="B482" s="17"/>
      <c r="C482" s="18"/>
      <c r="D482" s="18"/>
      <c r="E482" s="19"/>
      <c r="F482" s="19"/>
      <c r="G482" s="20"/>
      <c r="H482" s="21"/>
      <c r="I482" s="19"/>
      <c r="J482" s="29"/>
      <c r="K482" s="30"/>
      <c r="L482" s="30"/>
      <c r="M482" s="31"/>
      <c r="N482" s="31"/>
      <c r="O482" s="32"/>
      <c r="P482" s="33" t="str">
        <f t="shared" si="31"/>
        <v/>
      </c>
      <c r="Q482" s="16" t="str">
        <f t="shared" si="30"/>
        <v/>
      </c>
    </row>
    <row r="483" spans="2:17" ht="23.45" customHeight="1">
      <c r="B483" s="17"/>
      <c r="C483" s="18"/>
      <c r="D483" s="18"/>
      <c r="E483" s="19"/>
      <c r="F483" s="19"/>
      <c r="G483" s="20"/>
      <c r="H483" s="21"/>
      <c r="I483" s="19"/>
      <c r="J483" s="29"/>
      <c r="K483" s="30"/>
      <c r="L483" s="30"/>
      <c r="M483" s="31"/>
      <c r="N483" s="31"/>
      <c r="O483" s="32"/>
      <c r="P483" s="33" t="str">
        <f t="shared" si="31"/>
        <v/>
      </c>
      <c r="Q483" s="16" t="str">
        <f t="shared" si="30"/>
        <v/>
      </c>
    </row>
    <row r="484" spans="2:17" ht="23.45" customHeight="1">
      <c r="B484" s="17"/>
      <c r="C484" s="18"/>
      <c r="D484" s="18"/>
      <c r="E484" s="19"/>
      <c r="F484" s="19"/>
      <c r="G484" s="20"/>
      <c r="H484" s="21"/>
      <c r="I484" s="19"/>
      <c r="J484" s="29"/>
      <c r="K484" s="30"/>
      <c r="L484" s="30"/>
      <c r="M484" s="31"/>
      <c r="N484" s="31"/>
      <c r="O484" s="32"/>
      <c r="P484" s="33" t="str">
        <f t="shared" si="31"/>
        <v/>
      </c>
      <c r="Q484" s="16" t="str">
        <f t="shared" si="30"/>
        <v/>
      </c>
    </row>
    <row r="485" spans="2:17" ht="23.45" customHeight="1">
      <c r="B485" s="17"/>
      <c r="C485" s="18"/>
      <c r="D485" s="18"/>
      <c r="E485" s="19"/>
      <c r="F485" s="19"/>
      <c r="G485" s="20"/>
      <c r="H485" s="21"/>
      <c r="I485" s="19"/>
      <c r="J485" s="29"/>
      <c r="K485" s="30"/>
      <c r="L485" s="30"/>
      <c r="M485" s="31"/>
      <c r="N485" s="31"/>
      <c r="O485" s="32"/>
      <c r="P485" s="33" t="str">
        <f t="shared" si="31"/>
        <v/>
      </c>
      <c r="Q485" s="16" t="str">
        <f t="shared" si="30"/>
        <v/>
      </c>
    </row>
    <row r="486" spans="2:17" ht="23.45" customHeight="1">
      <c r="B486" s="17"/>
      <c r="C486" s="18"/>
      <c r="D486" s="18"/>
      <c r="E486" s="19"/>
      <c r="F486" s="19"/>
      <c r="G486" s="20"/>
      <c r="H486" s="21"/>
      <c r="I486" s="19"/>
      <c r="J486" s="29"/>
      <c r="K486" s="30"/>
      <c r="L486" s="30"/>
      <c r="M486" s="31"/>
      <c r="N486" s="31"/>
      <c r="O486" s="32"/>
      <c r="P486" s="33" t="str">
        <f t="shared" si="31"/>
        <v/>
      </c>
      <c r="Q486" s="16" t="str">
        <f t="shared" si="30"/>
        <v/>
      </c>
    </row>
    <row r="487" spans="2:17" ht="23.45" customHeight="1">
      <c r="B487" s="17"/>
      <c r="C487" s="18"/>
      <c r="D487" s="18"/>
      <c r="E487" s="19"/>
      <c r="F487" s="19"/>
      <c r="G487" s="20"/>
      <c r="H487" s="21"/>
      <c r="I487" s="19"/>
      <c r="J487" s="29"/>
      <c r="K487" s="30"/>
      <c r="L487" s="30"/>
      <c r="M487" s="31"/>
      <c r="N487" s="31"/>
      <c r="O487" s="32"/>
      <c r="P487" s="33" t="str">
        <f t="shared" si="31"/>
        <v/>
      </c>
      <c r="Q487" s="16" t="str">
        <f t="shared" si="30"/>
        <v/>
      </c>
    </row>
    <row r="488" spans="2:17" ht="23.45" customHeight="1">
      <c r="B488" s="17"/>
      <c r="C488" s="18"/>
      <c r="D488" s="18"/>
      <c r="E488" s="19"/>
      <c r="F488" s="19"/>
      <c r="G488" s="20"/>
      <c r="H488" s="21"/>
      <c r="I488" s="19"/>
      <c r="J488" s="29"/>
      <c r="K488" s="30"/>
      <c r="L488" s="30"/>
      <c r="M488" s="31"/>
      <c r="N488" s="31"/>
      <c r="O488" s="32"/>
      <c r="P488" s="33" t="str">
        <f t="shared" si="31"/>
        <v/>
      </c>
      <c r="Q488" s="16" t="str">
        <f t="shared" si="30"/>
        <v/>
      </c>
    </row>
    <row r="489" spans="2:17" ht="23.45" customHeight="1">
      <c r="B489" s="17"/>
      <c r="C489" s="18"/>
      <c r="D489" s="18"/>
      <c r="E489" s="19"/>
      <c r="F489" s="19"/>
      <c r="G489" s="20"/>
      <c r="H489" s="21"/>
      <c r="I489" s="19"/>
      <c r="J489" s="29"/>
      <c r="K489" s="30"/>
      <c r="L489" s="30"/>
      <c r="M489" s="31"/>
      <c r="N489" s="31"/>
      <c r="O489" s="32"/>
      <c r="P489" s="33" t="str">
        <f t="shared" si="31"/>
        <v/>
      </c>
      <c r="Q489" s="16" t="str">
        <f t="shared" si="30"/>
        <v/>
      </c>
    </row>
    <row r="490" spans="2:17" ht="23.45" customHeight="1">
      <c r="B490" s="17"/>
      <c r="C490" s="18"/>
      <c r="D490" s="18"/>
      <c r="E490" s="19"/>
      <c r="F490" s="19"/>
      <c r="G490" s="20"/>
      <c r="H490" s="21"/>
      <c r="I490" s="19"/>
      <c r="J490" s="29"/>
      <c r="K490" s="30"/>
      <c r="L490" s="30"/>
      <c r="M490" s="31"/>
      <c r="N490" s="31"/>
      <c r="O490" s="32"/>
      <c r="P490" s="33" t="str">
        <f t="shared" si="31"/>
        <v/>
      </c>
      <c r="Q490" s="16" t="str">
        <f t="shared" si="30"/>
        <v/>
      </c>
    </row>
    <row r="491" spans="2:17" ht="9.6" customHeight="1">
      <c r="J491" s="37"/>
    </row>
    <row r="492" spans="2:17" ht="14.25" customHeight="1">
      <c r="B492" s="160" t="s">
        <v>106</v>
      </c>
      <c r="C492" s="160"/>
      <c r="D492" s="160"/>
      <c r="E492" s="160"/>
      <c r="F492" s="160"/>
      <c r="G492" s="25"/>
      <c r="H492" s="25" t="s">
        <v>107</v>
      </c>
      <c r="I492" s="25"/>
      <c r="J492" s="25"/>
      <c r="K492" s="1" t="s">
        <v>108</v>
      </c>
      <c r="M492" s="1"/>
      <c r="N492" s="25" t="s">
        <v>109</v>
      </c>
      <c r="O492" s="25"/>
    </row>
    <row r="493" spans="2:17" ht="28.5" customHeight="1">
      <c r="B493" s="161" t="s">
        <v>110</v>
      </c>
      <c r="C493" s="161"/>
      <c r="D493" s="161"/>
      <c r="E493" s="161"/>
      <c r="F493" s="161"/>
      <c r="G493" s="161"/>
      <c r="H493" s="162" t="s">
        <v>111</v>
      </c>
      <c r="I493" s="162"/>
      <c r="J493" s="162"/>
      <c r="K493" s="163"/>
      <c r="L493" s="163"/>
      <c r="M493" s="26"/>
    </row>
    <row r="494" spans="2:17" ht="6.75" customHeight="1">
      <c r="B494" s="25"/>
      <c r="C494" s="25"/>
      <c r="D494" s="25"/>
      <c r="E494" s="25"/>
      <c r="F494" s="25"/>
      <c r="G494" s="25"/>
      <c r="H494" s="25"/>
      <c r="I494" s="25"/>
      <c r="J494" s="25"/>
      <c r="K494" s="25"/>
      <c r="L494" s="38"/>
      <c r="M494" s="25"/>
    </row>
    <row r="495" spans="2:17" ht="24.75" customHeight="1">
      <c r="B495" s="164" t="s">
        <v>112</v>
      </c>
      <c r="C495" s="164"/>
      <c r="D495" s="164"/>
      <c r="E495" s="164"/>
      <c r="F495" s="164"/>
      <c r="G495" s="25"/>
      <c r="H495" s="27" t="s">
        <v>113</v>
      </c>
      <c r="I495" s="25"/>
      <c r="J495" s="25"/>
      <c r="K495" s="25"/>
      <c r="L495" s="38"/>
      <c r="M495" s="25"/>
    </row>
    <row r="499" spans="2:17" ht="20.25" customHeight="1">
      <c r="B499" s="109" t="s">
        <v>86</v>
      </c>
      <c r="C499" s="109"/>
      <c r="D499" s="109"/>
      <c r="E499" s="109"/>
      <c r="F499" s="109"/>
      <c r="G499" s="109"/>
      <c r="H499" s="109"/>
      <c r="I499" s="109"/>
      <c r="J499" s="109"/>
      <c r="K499" s="109"/>
      <c r="L499" s="109"/>
      <c r="M499" s="109"/>
      <c r="N499" s="109"/>
      <c r="O499" s="109"/>
      <c r="P499" s="109"/>
    </row>
    <row r="500" spans="2:17" ht="20.25" customHeight="1">
      <c r="B500" s="156" t="s">
        <v>87</v>
      </c>
      <c r="C500" s="156"/>
      <c r="D500" s="156"/>
      <c r="E500" s="156"/>
      <c r="F500" s="156"/>
      <c r="G500" s="156"/>
      <c r="H500" s="156"/>
      <c r="I500" s="156"/>
      <c r="J500" s="156"/>
      <c r="K500" s="156"/>
      <c r="L500" s="156"/>
      <c r="M500" s="156"/>
      <c r="N500" s="156"/>
      <c r="O500" s="156"/>
      <c r="P500" s="156"/>
    </row>
    <row r="501" spans="2:17" ht="20.25" customHeight="1">
      <c r="E501" s="1"/>
      <c r="F501" s="1"/>
      <c r="G501" s="1"/>
      <c r="H501" s="1"/>
      <c r="I501" s="1"/>
    </row>
    <row r="502" spans="2:17" ht="20.25" customHeight="1">
      <c r="B502" s="157" t="s">
        <v>88</v>
      </c>
      <c r="C502" s="157"/>
      <c r="D502" s="157"/>
      <c r="E502" s="157"/>
      <c r="F502" s="2" t="str">
        <f>$F$6</f>
        <v/>
      </c>
      <c r="G502" s="1"/>
      <c r="H502" s="1"/>
      <c r="I502" s="3" t="s">
        <v>89</v>
      </c>
      <c r="J502" s="2" t="str">
        <f>$J$6</f>
        <v>2023/2024</v>
      </c>
      <c r="L502" s="165"/>
      <c r="M502" s="166"/>
      <c r="N502" s="39"/>
    </row>
    <row r="503" spans="2:17" ht="12.75" customHeight="1">
      <c r="J503" s="1"/>
      <c r="K503" s="1"/>
    </row>
    <row r="504" spans="2:17" ht="12" customHeight="1">
      <c r="I504" s="5"/>
    </row>
    <row r="505" spans="2:17" s="6" customFormat="1" ht="15" customHeight="1">
      <c r="B505" s="167" t="s">
        <v>90</v>
      </c>
      <c r="C505" s="169" t="s">
        <v>91</v>
      </c>
      <c r="D505" s="169" t="s">
        <v>92</v>
      </c>
      <c r="E505" s="171" t="s">
        <v>93</v>
      </c>
      <c r="F505" s="171" t="s">
        <v>94</v>
      </c>
      <c r="G505" s="171" t="s">
        <v>95</v>
      </c>
      <c r="H505" s="173" t="s">
        <v>96</v>
      </c>
      <c r="I505" s="171" t="s">
        <v>97</v>
      </c>
      <c r="J505" s="167" t="s">
        <v>98</v>
      </c>
      <c r="K505" s="169" t="s">
        <v>99</v>
      </c>
      <c r="L505" s="171" t="s">
        <v>100</v>
      </c>
      <c r="M505" s="171" t="s">
        <v>101</v>
      </c>
      <c r="N505" s="171" t="s">
        <v>102</v>
      </c>
      <c r="O505" s="158" t="s">
        <v>103</v>
      </c>
      <c r="P505" s="159"/>
      <c r="Q505" s="40"/>
    </row>
    <row r="506" spans="2:17" s="6" customFormat="1" ht="24" customHeight="1">
      <c r="B506" s="168"/>
      <c r="C506" s="170"/>
      <c r="D506" s="170"/>
      <c r="E506" s="172"/>
      <c r="F506" s="172"/>
      <c r="G506" s="172"/>
      <c r="H506" s="174"/>
      <c r="I506" s="172"/>
      <c r="J506" s="168"/>
      <c r="K506" s="170"/>
      <c r="L506" s="172"/>
      <c r="M506" s="172"/>
      <c r="N506" s="172"/>
      <c r="O506" s="7" t="s">
        <v>104</v>
      </c>
      <c r="P506" s="28" t="s">
        <v>105</v>
      </c>
      <c r="Q506" s="40"/>
    </row>
    <row r="507" spans="2:17" ht="23.45" customHeight="1">
      <c r="B507" s="17"/>
      <c r="C507" s="18"/>
      <c r="D507" s="18"/>
      <c r="E507" s="19"/>
      <c r="F507" s="19"/>
      <c r="G507" s="20"/>
      <c r="H507" s="21"/>
      <c r="I507" s="19"/>
      <c r="J507" s="29"/>
      <c r="K507" s="30"/>
      <c r="L507" s="41"/>
      <c r="M507" s="31"/>
      <c r="N507" s="31"/>
      <c r="O507" s="32"/>
      <c r="P507" s="33" t="str">
        <f>IF(H507&lt;&gt;"",O507*H507,"")</f>
        <v/>
      </c>
      <c r="Q507" s="16" t="str">
        <f t="shared" ref="Q507:Q521" si="32">IF(B507&amp;C507&amp;D507&amp;E507&amp;F507&amp;G507&amp;H507&amp;I507&amp;J507&amp;K507&amp;L507&amp;M507&amp;N507&amp;P507="","",IF(OR(B507="",C507="",D507="",E507="",F507="",G507="",H507="",I507="",J507="",K507="",L507="",M507="",N507="",P507=""),"1",""))</f>
        <v/>
      </c>
    </row>
    <row r="508" spans="2:17" ht="23.45" customHeight="1">
      <c r="B508" s="17"/>
      <c r="C508" s="18"/>
      <c r="D508" s="18"/>
      <c r="E508" s="19"/>
      <c r="F508" s="19"/>
      <c r="G508" s="20"/>
      <c r="H508" s="21"/>
      <c r="I508" s="19"/>
      <c r="J508" s="29"/>
      <c r="K508" s="30"/>
      <c r="L508" s="30"/>
      <c r="M508" s="31"/>
      <c r="N508" s="31"/>
      <c r="O508" s="32"/>
      <c r="P508" s="33" t="str">
        <f t="shared" ref="P508:P521" si="33">IF(H508&lt;&gt;"",O508*H508,"")</f>
        <v/>
      </c>
      <c r="Q508" s="16" t="str">
        <f t="shared" si="32"/>
        <v/>
      </c>
    </row>
    <row r="509" spans="2:17" ht="23.45" customHeight="1">
      <c r="B509" s="17"/>
      <c r="C509" s="18"/>
      <c r="D509" s="18"/>
      <c r="E509" s="19"/>
      <c r="F509" s="19"/>
      <c r="G509" s="20"/>
      <c r="H509" s="21"/>
      <c r="I509" s="19"/>
      <c r="J509" s="29"/>
      <c r="K509" s="30"/>
      <c r="L509" s="30"/>
      <c r="M509" s="31"/>
      <c r="N509" s="31"/>
      <c r="O509" s="32"/>
      <c r="P509" s="33" t="str">
        <f t="shared" si="33"/>
        <v/>
      </c>
      <c r="Q509" s="16" t="str">
        <f t="shared" si="32"/>
        <v/>
      </c>
    </row>
    <row r="510" spans="2:17" ht="23.45" customHeight="1">
      <c r="B510" s="17"/>
      <c r="C510" s="18"/>
      <c r="D510" s="18"/>
      <c r="E510" s="19"/>
      <c r="F510" s="19"/>
      <c r="G510" s="20"/>
      <c r="H510" s="21"/>
      <c r="I510" s="19"/>
      <c r="J510" s="29"/>
      <c r="K510" s="30"/>
      <c r="L510" s="30"/>
      <c r="M510" s="31"/>
      <c r="N510" s="31"/>
      <c r="O510" s="32"/>
      <c r="P510" s="33" t="str">
        <f t="shared" si="33"/>
        <v/>
      </c>
      <c r="Q510" s="16" t="str">
        <f t="shared" si="32"/>
        <v/>
      </c>
    </row>
    <row r="511" spans="2:17" ht="23.45" customHeight="1">
      <c r="B511" s="17"/>
      <c r="C511" s="18"/>
      <c r="D511" s="18"/>
      <c r="E511" s="19"/>
      <c r="F511" s="19"/>
      <c r="G511" s="20"/>
      <c r="H511" s="21"/>
      <c r="I511" s="19"/>
      <c r="J511" s="29"/>
      <c r="K511" s="30"/>
      <c r="L511" s="30"/>
      <c r="M511" s="31"/>
      <c r="N511" s="31"/>
      <c r="O511" s="32"/>
      <c r="P511" s="33" t="str">
        <f t="shared" si="33"/>
        <v/>
      </c>
      <c r="Q511" s="16" t="str">
        <f t="shared" si="32"/>
        <v/>
      </c>
    </row>
    <row r="512" spans="2:17" ht="23.45" customHeight="1">
      <c r="B512" s="17"/>
      <c r="C512" s="18"/>
      <c r="D512" s="18"/>
      <c r="E512" s="19"/>
      <c r="F512" s="19"/>
      <c r="G512" s="20"/>
      <c r="H512" s="21"/>
      <c r="I512" s="19"/>
      <c r="J512" s="29"/>
      <c r="K512" s="30"/>
      <c r="L512" s="30"/>
      <c r="M512" s="31"/>
      <c r="N512" s="31"/>
      <c r="O512" s="32"/>
      <c r="P512" s="33" t="str">
        <f t="shared" si="33"/>
        <v/>
      </c>
      <c r="Q512" s="16" t="str">
        <f t="shared" si="32"/>
        <v/>
      </c>
    </row>
    <row r="513" spans="2:17" ht="23.45" customHeight="1">
      <c r="B513" s="17"/>
      <c r="C513" s="18"/>
      <c r="D513" s="18"/>
      <c r="E513" s="19"/>
      <c r="F513" s="19"/>
      <c r="G513" s="20"/>
      <c r="H513" s="21"/>
      <c r="I513" s="19"/>
      <c r="J513" s="29"/>
      <c r="K513" s="30"/>
      <c r="L513" s="30"/>
      <c r="M513" s="31"/>
      <c r="N513" s="31"/>
      <c r="O513" s="32"/>
      <c r="P513" s="33" t="str">
        <f t="shared" si="33"/>
        <v/>
      </c>
      <c r="Q513" s="16" t="str">
        <f t="shared" si="32"/>
        <v/>
      </c>
    </row>
    <row r="514" spans="2:17" ht="23.45" customHeight="1">
      <c r="B514" s="17"/>
      <c r="C514" s="18"/>
      <c r="D514" s="18"/>
      <c r="E514" s="19"/>
      <c r="F514" s="19"/>
      <c r="G514" s="20"/>
      <c r="H514" s="21"/>
      <c r="I514" s="19"/>
      <c r="J514" s="29"/>
      <c r="K514" s="30"/>
      <c r="L514" s="30"/>
      <c r="M514" s="31"/>
      <c r="N514" s="31"/>
      <c r="O514" s="32"/>
      <c r="P514" s="33" t="str">
        <f t="shared" si="33"/>
        <v/>
      </c>
      <c r="Q514" s="16" t="str">
        <f t="shared" si="32"/>
        <v/>
      </c>
    </row>
    <row r="515" spans="2:17" ht="23.45" customHeight="1">
      <c r="B515" s="17"/>
      <c r="C515" s="18"/>
      <c r="D515" s="18"/>
      <c r="E515" s="19"/>
      <c r="F515" s="19"/>
      <c r="G515" s="20"/>
      <c r="H515" s="21"/>
      <c r="I515" s="19"/>
      <c r="J515" s="29"/>
      <c r="K515" s="30"/>
      <c r="L515" s="30"/>
      <c r="M515" s="31"/>
      <c r="N515" s="31"/>
      <c r="O515" s="32"/>
      <c r="P515" s="33" t="str">
        <f t="shared" si="33"/>
        <v/>
      </c>
      <c r="Q515" s="16" t="str">
        <f t="shared" si="32"/>
        <v/>
      </c>
    </row>
    <row r="516" spans="2:17" ht="23.45" customHeight="1">
      <c r="B516" s="17"/>
      <c r="C516" s="18"/>
      <c r="D516" s="18"/>
      <c r="E516" s="19"/>
      <c r="F516" s="19"/>
      <c r="G516" s="20"/>
      <c r="H516" s="21"/>
      <c r="I516" s="19"/>
      <c r="J516" s="29"/>
      <c r="K516" s="30"/>
      <c r="L516" s="30"/>
      <c r="M516" s="31"/>
      <c r="N516" s="31"/>
      <c r="O516" s="32"/>
      <c r="P516" s="33" t="str">
        <f t="shared" si="33"/>
        <v/>
      </c>
      <c r="Q516" s="16" t="str">
        <f t="shared" si="32"/>
        <v/>
      </c>
    </row>
    <row r="517" spans="2:17" ht="23.45" customHeight="1">
      <c r="B517" s="17"/>
      <c r="C517" s="18"/>
      <c r="D517" s="18"/>
      <c r="E517" s="19"/>
      <c r="F517" s="19"/>
      <c r="G517" s="20"/>
      <c r="H517" s="21"/>
      <c r="I517" s="19"/>
      <c r="J517" s="29"/>
      <c r="K517" s="30"/>
      <c r="L517" s="30"/>
      <c r="M517" s="31"/>
      <c r="N517" s="31"/>
      <c r="O517" s="32"/>
      <c r="P517" s="33" t="str">
        <f t="shared" si="33"/>
        <v/>
      </c>
      <c r="Q517" s="16" t="str">
        <f t="shared" si="32"/>
        <v/>
      </c>
    </row>
    <row r="518" spans="2:17" ht="23.45" customHeight="1">
      <c r="B518" s="17"/>
      <c r="C518" s="18"/>
      <c r="D518" s="18"/>
      <c r="E518" s="19"/>
      <c r="F518" s="19"/>
      <c r="G518" s="20"/>
      <c r="H518" s="21"/>
      <c r="I518" s="19"/>
      <c r="J518" s="29"/>
      <c r="K518" s="30"/>
      <c r="L518" s="30"/>
      <c r="M518" s="31"/>
      <c r="N518" s="31"/>
      <c r="O518" s="32"/>
      <c r="P518" s="33" t="str">
        <f t="shared" si="33"/>
        <v/>
      </c>
      <c r="Q518" s="16" t="str">
        <f t="shared" si="32"/>
        <v/>
      </c>
    </row>
    <row r="519" spans="2:17" ht="23.45" customHeight="1">
      <c r="B519" s="17"/>
      <c r="C519" s="18"/>
      <c r="D519" s="18"/>
      <c r="E519" s="19"/>
      <c r="F519" s="19"/>
      <c r="G519" s="20"/>
      <c r="H519" s="21"/>
      <c r="I519" s="19"/>
      <c r="J519" s="29"/>
      <c r="K519" s="30"/>
      <c r="L519" s="30"/>
      <c r="M519" s="31"/>
      <c r="N519" s="31"/>
      <c r="O519" s="32"/>
      <c r="P519" s="33" t="str">
        <f t="shared" si="33"/>
        <v/>
      </c>
      <c r="Q519" s="16" t="str">
        <f t="shared" si="32"/>
        <v/>
      </c>
    </row>
    <row r="520" spans="2:17" ht="23.45" customHeight="1">
      <c r="B520" s="17"/>
      <c r="C520" s="18"/>
      <c r="D520" s="18"/>
      <c r="E520" s="19"/>
      <c r="F520" s="19"/>
      <c r="G520" s="20"/>
      <c r="H520" s="21"/>
      <c r="I520" s="19"/>
      <c r="J520" s="29"/>
      <c r="K520" s="30"/>
      <c r="L520" s="30"/>
      <c r="M520" s="31"/>
      <c r="N520" s="31"/>
      <c r="O520" s="32"/>
      <c r="P520" s="33" t="str">
        <f t="shared" si="33"/>
        <v/>
      </c>
      <c r="Q520" s="16" t="str">
        <f t="shared" si="32"/>
        <v/>
      </c>
    </row>
    <row r="521" spans="2:17" ht="23.45" customHeight="1">
      <c r="B521" s="17"/>
      <c r="C521" s="18"/>
      <c r="D521" s="18"/>
      <c r="E521" s="19"/>
      <c r="F521" s="19"/>
      <c r="G521" s="20"/>
      <c r="H521" s="21"/>
      <c r="I521" s="19"/>
      <c r="J521" s="29"/>
      <c r="K521" s="30"/>
      <c r="L521" s="30"/>
      <c r="M521" s="31"/>
      <c r="N521" s="31"/>
      <c r="O521" s="32"/>
      <c r="P521" s="33" t="str">
        <f t="shared" si="33"/>
        <v/>
      </c>
      <c r="Q521" s="16" t="str">
        <f t="shared" si="32"/>
        <v/>
      </c>
    </row>
    <row r="522" spans="2:17" ht="9.6" customHeight="1">
      <c r="J522" s="37"/>
    </row>
    <row r="523" spans="2:17" ht="14.25" customHeight="1">
      <c r="B523" s="160" t="s">
        <v>106</v>
      </c>
      <c r="C523" s="160"/>
      <c r="D523" s="160"/>
      <c r="E523" s="160"/>
      <c r="F523" s="160"/>
      <c r="G523" s="25"/>
      <c r="H523" s="25" t="s">
        <v>107</v>
      </c>
      <c r="I523" s="25"/>
      <c r="J523" s="25"/>
      <c r="K523" s="1" t="s">
        <v>108</v>
      </c>
      <c r="M523" s="1"/>
      <c r="N523" s="25" t="s">
        <v>109</v>
      </c>
      <c r="O523" s="25"/>
    </row>
    <row r="524" spans="2:17" ht="28.5" customHeight="1">
      <c r="B524" s="161" t="s">
        <v>110</v>
      </c>
      <c r="C524" s="161"/>
      <c r="D524" s="161"/>
      <c r="E524" s="161"/>
      <c r="F524" s="161"/>
      <c r="G524" s="161"/>
      <c r="H524" s="162" t="s">
        <v>111</v>
      </c>
      <c r="I524" s="162"/>
      <c r="J524" s="162"/>
      <c r="K524" s="163"/>
      <c r="L524" s="163"/>
      <c r="M524" s="26"/>
    </row>
    <row r="525" spans="2:17" ht="6.75" customHeight="1">
      <c r="B525" s="25"/>
      <c r="C525" s="25"/>
      <c r="D525" s="25"/>
      <c r="E525" s="25"/>
      <c r="F525" s="25"/>
      <c r="G525" s="25"/>
      <c r="H525" s="25"/>
      <c r="I525" s="25"/>
      <c r="J525" s="25"/>
      <c r="K525" s="25"/>
      <c r="L525" s="38"/>
      <c r="M525" s="25"/>
    </row>
    <row r="526" spans="2:17" ht="24.75" customHeight="1">
      <c r="B526" s="164" t="s">
        <v>112</v>
      </c>
      <c r="C526" s="164"/>
      <c r="D526" s="164"/>
      <c r="E526" s="164"/>
      <c r="F526" s="164"/>
      <c r="G526" s="25"/>
      <c r="H526" s="27" t="s">
        <v>113</v>
      </c>
      <c r="I526" s="25"/>
      <c r="J526" s="25"/>
      <c r="K526" s="25"/>
      <c r="L526" s="38"/>
      <c r="M526" s="25"/>
    </row>
    <row r="530" spans="2:17" ht="20.25" customHeight="1">
      <c r="B530" s="109" t="s">
        <v>86</v>
      </c>
      <c r="C530" s="109"/>
      <c r="D530" s="109"/>
      <c r="E530" s="109"/>
      <c r="F530" s="109"/>
      <c r="G530" s="109"/>
      <c r="H530" s="109"/>
      <c r="I530" s="109"/>
      <c r="J530" s="109"/>
      <c r="K530" s="109"/>
      <c r="L530" s="109"/>
      <c r="M530" s="109"/>
      <c r="N530" s="109"/>
      <c r="O530" s="109"/>
      <c r="P530" s="109"/>
    </row>
    <row r="531" spans="2:17" ht="20.25" customHeight="1">
      <c r="B531" s="156" t="s">
        <v>87</v>
      </c>
      <c r="C531" s="156"/>
      <c r="D531" s="156"/>
      <c r="E531" s="156"/>
      <c r="F531" s="156"/>
      <c r="G531" s="156"/>
      <c r="H531" s="156"/>
      <c r="I531" s="156"/>
      <c r="J531" s="156"/>
      <c r="K531" s="156"/>
      <c r="L531" s="156"/>
      <c r="M531" s="156"/>
      <c r="N531" s="156"/>
      <c r="O531" s="156"/>
      <c r="P531" s="156"/>
    </row>
    <row r="532" spans="2:17" ht="20.25" customHeight="1">
      <c r="E532" s="1"/>
      <c r="F532" s="1"/>
      <c r="G532" s="1"/>
      <c r="H532" s="1"/>
      <c r="I532" s="1"/>
    </row>
    <row r="533" spans="2:17" ht="20.25" customHeight="1">
      <c r="B533" s="157" t="s">
        <v>88</v>
      </c>
      <c r="C533" s="157"/>
      <c r="D533" s="157"/>
      <c r="E533" s="157"/>
      <c r="F533" s="2" t="str">
        <f>$F$6</f>
        <v/>
      </c>
      <c r="G533" s="1"/>
      <c r="H533" s="1"/>
      <c r="I533" s="3" t="s">
        <v>89</v>
      </c>
      <c r="J533" s="2" t="str">
        <f>$J$6</f>
        <v>2023/2024</v>
      </c>
      <c r="L533" s="165"/>
      <c r="M533" s="166"/>
      <c r="N533" s="39"/>
    </row>
    <row r="534" spans="2:17" ht="12.75" customHeight="1">
      <c r="J534" s="1"/>
      <c r="K534" s="1"/>
    </row>
    <row r="535" spans="2:17" ht="12" customHeight="1">
      <c r="I535" s="5"/>
    </row>
    <row r="536" spans="2:17" s="6" customFormat="1" ht="15" customHeight="1">
      <c r="B536" s="167" t="s">
        <v>90</v>
      </c>
      <c r="C536" s="169" t="s">
        <v>91</v>
      </c>
      <c r="D536" s="169" t="s">
        <v>92</v>
      </c>
      <c r="E536" s="171" t="s">
        <v>93</v>
      </c>
      <c r="F536" s="171" t="s">
        <v>94</v>
      </c>
      <c r="G536" s="171" t="s">
        <v>95</v>
      </c>
      <c r="H536" s="173" t="s">
        <v>96</v>
      </c>
      <c r="I536" s="171" t="s">
        <v>97</v>
      </c>
      <c r="J536" s="167" t="s">
        <v>98</v>
      </c>
      <c r="K536" s="169" t="s">
        <v>99</v>
      </c>
      <c r="L536" s="171" t="s">
        <v>100</v>
      </c>
      <c r="M536" s="171" t="s">
        <v>101</v>
      </c>
      <c r="N536" s="171" t="s">
        <v>102</v>
      </c>
      <c r="O536" s="158" t="s">
        <v>103</v>
      </c>
      <c r="P536" s="159"/>
      <c r="Q536" s="40"/>
    </row>
    <row r="537" spans="2:17" s="6" customFormat="1" ht="24" customHeight="1">
      <c r="B537" s="168"/>
      <c r="C537" s="170"/>
      <c r="D537" s="170"/>
      <c r="E537" s="172"/>
      <c r="F537" s="172"/>
      <c r="G537" s="172"/>
      <c r="H537" s="174"/>
      <c r="I537" s="172"/>
      <c r="J537" s="168"/>
      <c r="K537" s="170"/>
      <c r="L537" s="172"/>
      <c r="M537" s="172"/>
      <c r="N537" s="172"/>
      <c r="O537" s="7" t="s">
        <v>104</v>
      </c>
      <c r="P537" s="28" t="s">
        <v>105</v>
      </c>
      <c r="Q537" s="40"/>
    </row>
    <row r="538" spans="2:17" ht="23.45" customHeight="1">
      <c r="B538" s="17"/>
      <c r="C538" s="18"/>
      <c r="D538" s="18"/>
      <c r="E538" s="19"/>
      <c r="F538" s="19"/>
      <c r="G538" s="20"/>
      <c r="H538" s="21"/>
      <c r="I538" s="19"/>
      <c r="J538" s="29"/>
      <c r="K538" s="30"/>
      <c r="L538" s="41"/>
      <c r="M538" s="31"/>
      <c r="N538" s="31"/>
      <c r="O538" s="32"/>
      <c r="P538" s="33" t="str">
        <f>IF(H538&lt;&gt;"",O538*H538,"")</f>
        <v/>
      </c>
      <c r="Q538" s="16" t="str">
        <f t="shared" ref="Q538:Q552" si="34">IF(B538&amp;C538&amp;D538&amp;E538&amp;F538&amp;G538&amp;H538&amp;I538&amp;J538&amp;K538&amp;L538&amp;M538&amp;N538&amp;P538="","",IF(OR(B538="",C538="",D538="",E538="",F538="",G538="",H538="",I538="",J538="",K538="",L538="",M538="",N538="",P538=""),"1",""))</f>
        <v/>
      </c>
    </row>
    <row r="539" spans="2:17" ht="23.45" customHeight="1">
      <c r="B539" s="17"/>
      <c r="C539" s="18"/>
      <c r="D539" s="18"/>
      <c r="E539" s="19"/>
      <c r="F539" s="19"/>
      <c r="G539" s="20"/>
      <c r="H539" s="21"/>
      <c r="I539" s="19"/>
      <c r="J539" s="29"/>
      <c r="K539" s="30"/>
      <c r="L539" s="30"/>
      <c r="M539" s="31"/>
      <c r="N539" s="31"/>
      <c r="O539" s="32"/>
      <c r="P539" s="33" t="str">
        <f t="shared" ref="P539:P552" si="35">IF(H539&lt;&gt;"",O539*H539,"")</f>
        <v/>
      </c>
      <c r="Q539" s="16" t="str">
        <f t="shared" si="34"/>
        <v/>
      </c>
    </row>
    <row r="540" spans="2:17" ht="23.45" customHeight="1">
      <c r="B540" s="17"/>
      <c r="C540" s="18"/>
      <c r="D540" s="18"/>
      <c r="E540" s="19"/>
      <c r="F540" s="19"/>
      <c r="G540" s="20"/>
      <c r="H540" s="21"/>
      <c r="I540" s="19"/>
      <c r="J540" s="29"/>
      <c r="K540" s="30"/>
      <c r="L540" s="30"/>
      <c r="M540" s="31"/>
      <c r="N540" s="31"/>
      <c r="O540" s="32"/>
      <c r="P540" s="33" t="str">
        <f t="shared" si="35"/>
        <v/>
      </c>
      <c r="Q540" s="16" t="str">
        <f t="shared" si="34"/>
        <v/>
      </c>
    </row>
    <row r="541" spans="2:17" ht="23.45" customHeight="1">
      <c r="B541" s="17"/>
      <c r="C541" s="18"/>
      <c r="D541" s="18"/>
      <c r="E541" s="19"/>
      <c r="F541" s="19"/>
      <c r="G541" s="20"/>
      <c r="H541" s="21"/>
      <c r="I541" s="19"/>
      <c r="J541" s="29"/>
      <c r="K541" s="30"/>
      <c r="L541" s="30"/>
      <c r="M541" s="31"/>
      <c r="N541" s="31"/>
      <c r="O541" s="32"/>
      <c r="P541" s="33" t="str">
        <f t="shared" si="35"/>
        <v/>
      </c>
      <c r="Q541" s="16" t="str">
        <f t="shared" si="34"/>
        <v/>
      </c>
    </row>
    <row r="542" spans="2:17" ht="23.45" customHeight="1">
      <c r="B542" s="17"/>
      <c r="C542" s="18"/>
      <c r="D542" s="18"/>
      <c r="E542" s="19"/>
      <c r="F542" s="19"/>
      <c r="G542" s="20"/>
      <c r="H542" s="21"/>
      <c r="I542" s="19"/>
      <c r="J542" s="29"/>
      <c r="K542" s="30"/>
      <c r="L542" s="30"/>
      <c r="M542" s="31"/>
      <c r="N542" s="31"/>
      <c r="O542" s="32"/>
      <c r="P542" s="33" t="str">
        <f t="shared" si="35"/>
        <v/>
      </c>
      <c r="Q542" s="16" t="str">
        <f t="shared" si="34"/>
        <v/>
      </c>
    </row>
    <row r="543" spans="2:17" ht="23.45" customHeight="1">
      <c r="B543" s="17"/>
      <c r="C543" s="18"/>
      <c r="D543" s="18"/>
      <c r="E543" s="19"/>
      <c r="F543" s="19"/>
      <c r="G543" s="20"/>
      <c r="H543" s="21"/>
      <c r="I543" s="19"/>
      <c r="J543" s="29"/>
      <c r="K543" s="30"/>
      <c r="L543" s="30"/>
      <c r="M543" s="31"/>
      <c r="N543" s="31"/>
      <c r="O543" s="32"/>
      <c r="P543" s="33" t="str">
        <f t="shared" si="35"/>
        <v/>
      </c>
      <c r="Q543" s="16" t="str">
        <f t="shared" si="34"/>
        <v/>
      </c>
    </row>
    <row r="544" spans="2:17" ht="23.45" customHeight="1">
      <c r="B544" s="17"/>
      <c r="C544" s="18"/>
      <c r="D544" s="18"/>
      <c r="E544" s="19"/>
      <c r="F544" s="19"/>
      <c r="G544" s="20"/>
      <c r="H544" s="21"/>
      <c r="I544" s="19"/>
      <c r="J544" s="29"/>
      <c r="K544" s="30"/>
      <c r="L544" s="30"/>
      <c r="M544" s="31"/>
      <c r="N544" s="31"/>
      <c r="O544" s="32"/>
      <c r="P544" s="33" t="str">
        <f t="shared" si="35"/>
        <v/>
      </c>
      <c r="Q544" s="16" t="str">
        <f t="shared" si="34"/>
        <v/>
      </c>
    </row>
    <row r="545" spans="2:17" ht="23.45" customHeight="1">
      <c r="B545" s="17"/>
      <c r="C545" s="18"/>
      <c r="D545" s="18"/>
      <c r="E545" s="19"/>
      <c r="F545" s="19"/>
      <c r="G545" s="20"/>
      <c r="H545" s="21"/>
      <c r="I545" s="19"/>
      <c r="J545" s="29"/>
      <c r="K545" s="30"/>
      <c r="L545" s="30"/>
      <c r="M545" s="31"/>
      <c r="N545" s="31"/>
      <c r="O545" s="32"/>
      <c r="P545" s="33" t="str">
        <f t="shared" si="35"/>
        <v/>
      </c>
      <c r="Q545" s="16" t="str">
        <f t="shared" si="34"/>
        <v/>
      </c>
    </row>
    <row r="546" spans="2:17" ht="23.45" customHeight="1">
      <c r="B546" s="17"/>
      <c r="C546" s="18"/>
      <c r="D546" s="18"/>
      <c r="E546" s="19"/>
      <c r="F546" s="19"/>
      <c r="G546" s="20"/>
      <c r="H546" s="21"/>
      <c r="I546" s="19"/>
      <c r="J546" s="29"/>
      <c r="K546" s="30"/>
      <c r="L546" s="30"/>
      <c r="M546" s="31"/>
      <c r="N546" s="31"/>
      <c r="O546" s="32"/>
      <c r="P546" s="33" t="str">
        <f t="shared" si="35"/>
        <v/>
      </c>
      <c r="Q546" s="16" t="str">
        <f t="shared" si="34"/>
        <v/>
      </c>
    </row>
    <row r="547" spans="2:17" ht="23.45" customHeight="1">
      <c r="B547" s="17"/>
      <c r="C547" s="18"/>
      <c r="D547" s="18"/>
      <c r="E547" s="19"/>
      <c r="F547" s="19"/>
      <c r="G547" s="20"/>
      <c r="H547" s="21"/>
      <c r="I547" s="19"/>
      <c r="J547" s="29"/>
      <c r="K547" s="30"/>
      <c r="L547" s="30"/>
      <c r="M547" s="31"/>
      <c r="N547" s="31"/>
      <c r="O547" s="32"/>
      <c r="P547" s="33" t="str">
        <f t="shared" si="35"/>
        <v/>
      </c>
      <c r="Q547" s="16" t="str">
        <f t="shared" si="34"/>
        <v/>
      </c>
    </row>
    <row r="548" spans="2:17" ht="23.45" customHeight="1">
      <c r="B548" s="17"/>
      <c r="C548" s="18"/>
      <c r="D548" s="18"/>
      <c r="E548" s="19"/>
      <c r="F548" s="19"/>
      <c r="G548" s="20"/>
      <c r="H548" s="21"/>
      <c r="I548" s="19"/>
      <c r="J548" s="29"/>
      <c r="K548" s="30"/>
      <c r="L548" s="30"/>
      <c r="M548" s="31"/>
      <c r="N548" s="31"/>
      <c r="O548" s="32"/>
      <c r="P548" s="33" t="str">
        <f t="shared" si="35"/>
        <v/>
      </c>
      <c r="Q548" s="16" t="str">
        <f t="shared" si="34"/>
        <v/>
      </c>
    </row>
    <row r="549" spans="2:17" ht="23.45" customHeight="1">
      <c r="B549" s="17"/>
      <c r="C549" s="18"/>
      <c r="D549" s="18"/>
      <c r="E549" s="19"/>
      <c r="F549" s="19"/>
      <c r="G549" s="20"/>
      <c r="H549" s="21"/>
      <c r="I549" s="19"/>
      <c r="J549" s="29"/>
      <c r="K549" s="30"/>
      <c r="L549" s="30"/>
      <c r="M549" s="31"/>
      <c r="N549" s="31"/>
      <c r="O549" s="32"/>
      <c r="P549" s="33" t="str">
        <f t="shared" si="35"/>
        <v/>
      </c>
      <c r="Q549" s="16" t="str">
        <f t="shared" si="34"/>
        <v/>
      </c>
    </row>
    <row r="550" spans="2:17" ht="23.45" customHeight="1">
      <c r="B550" s="17"/>
      <c r="C550" s="18"/>
      <c r="D550" s="18"/>
      <c r="E550" s="19"/>
      <c r="F550" s="19"/>
      <c r="G550" s="20"/>
      <c r="H550" s="21"/>
      <c r="I550" s="19"/>
      <c r="J550" s="29"/>
      <c r="K550" s="30"/>
      <c r="L550" s="30"/>
      <c r="M550" s="31"/>
      <c r="N550" s="31"/>
      <c r="O550" s="32"/>
      <c r="P550" s="33" t="str">
        <f t="shared" si="35"/>
        <v/>
      </c>
      <c r="Q550" s="16" t="str">
        <f t="shared" si="34"/>
        <v/>
      </c>
    </row>
    <row r="551" spans="2:17" ht="23.45" customHeight="1">
      <c r="B551" s="17"/>
      <c r="C551" s="18"/>
      <c r="D551" s="18"/>
      <c r="E551" s="19"/>
      <c r="F551" s="19"/>
      <c r="G551" s="20"/>
      <c r="H551" s="21"/>
      <c r="I551" s="19"/>
      <c r="J551" s="29"/>
      <c r="K551" s="30"/>
      <c r="L551" s="30"/>
      <c r="M551" s="31"/>
      <c r="N551" s="31"/>
      <c r="O551" s="32"/>
      <c r="P551" s="33" t="str">
        <f t="shared" si="35"/>
        <v/>
      </c>
      <c r="Q551" s="16" t="str">
        <f t="shared" si="34"/>
        <v/>
      </c>
    </row>
    <row r="552" spans="2:17" ht="23.45" customHeight="1">
      <c r="B552" s="17"/>
      <c r="C552" s="18"/>
      <c r="D552" s="18"/>
      <c r="E552" s="19"/>
      <c r="F552" s="19"/>
      <c r="G552" s="20"/>
      <c r="H552" s="21"/>
      <c r="I552" s="19"/>
      <c r="J552" s="29"/>
      <c r="K552" s="30"/>
      <c r="L552" s="30"/>
      <c r="M552" s="31"/>
      <c r="N552" s="31"/>
      <c r="O552" s="32"/>
      <c r="P552" s="33" t="str">
        <f t="shared" si="35"/>
        <v/>
      </c>
      <c r="Q552" s="16" t="str">
        <f t="shared" si="34"/>
        <v/>
      </c>
    </row>
    <row r="553" spans="2:17" ht="9.6" customHeight="1">
      <c r="J553" s="37"/>
    </row>
    <row r="554" spans="2:17" ht="14.25" customHeight="1">
      <c r="B554" s="160" t="s">
        <v>106</v>
      </c>
      <c r="C554" s="160"/>
      <c r="D554" s="160"/>
      <c r="E554" s="160"/>
      <c r="F554" s="160"/>
      <c r="G554" s="25"/>
      <c r="H554" s="25" t="s">
        <v>107</v>
      </c>
      <c r="I554" s="25"/>
      <c r="J554" s="25"/>
      <c r="K554" s="1" t="s">
        <v>108</v>
      </c>
      <c r="M554" s="1"/>
      <c r="N554" s="25" t="s">
        <v>109</v>
      </c>
      <c r="O554" s="25"/>
    </row>
    <row r="555" spans="2:17" ht="28.5" customHeight="1">
      <c r="B555" s="161" t="s">
        <v>110</v>
      </c>
      <c r="C555" s="161"/>
      <c r="D555" s="161"/>
      <c r="E555" s="161"/>
      <c r="F555" s="161"/>
      <c r="G555" s="161"/>
      <c r="H555" s="162" t="s">
        <v>111</v>
      </c>
      <c r="I555" s="162"/>
      <c r="J555" s="162"/>
      <c r="K555" s="163"/>
      <c r="L555" s="163"/>
      <c r="M555" s="26"/>
    </row>
    <row r="556" spans="2:17" ht="6.75" customHeight="1">
      <c r="B556" s="25"/>
      <c r="C556" s="25"/>
      <c r="D556" s="25"/>
      <c r="E556" s="25"/>
      <c r="F556" s="25"/>
      <c r="G556" s="25"/>
      <c r="H556" s="25"/>
      <c r="I556" s="25"/>
      <c r="J556" s="25"/>
      <c r="K556" s="25"/>
      <c r="L556" s="38"/>
      <c r="M556" s="25"/>
    </row>
    <row r="557" spans="2:17" ht="24.75" customHeight="1">
      <c r="B557" s="164" t="s">
        <v>112</v>
      </c>
      <c r="C557" s="164"/>
      <c r="D557" s="164"/>
      <c r="E557" s="164"/>
      <c r="F557" s="164"/>
      <c r="G557" s="25"/>
      <c r="H557" s="27" t="s">
        <v>113</v>
      </c>
      <c r="I557" s="25"/>
      <c r="J557" s="25"/>
      <c r="K557" s="25"/>
      <c r="L557" s="38"/>
      <c r="M557" s="25"/>
    </row>
    <row r="561" spans="2:17" ht="20.25" customHeight="1">
      <c r="B561" s="109" t="s">
        <v>86</v>
      </c>
      <c r="C561" s="109"/>
      <c r="D561" s="109"/>
      <c r="E561" s="109"/>
      <c r="F561" s="109"/>
      <c r="G561" s="109"/>
      <c r="H561" s="109"/>
      <c r="I561" s="109"/>
      <c r="J561" s="109"/>
      <c r="K561" s="109"/>
      <c r="L561" s="109"/>
      <c r="M561" s="109"/>
      <c r="N561" s="109"/>
      <c r="O561" s="109"/>
      <c r="P561" s="109"/>
    </row>
    <row r="562" spans="2:17" ht="20.25" customHeight="1">
      <c r="B562" s="156" t="s">
        <v>87</v>
      </c>
      <c r="C562" s="156"/>
      <c r="D562" s="156"/>
      <c r="E562" s="156"/>
      <c r="F562" s="156"/>
      <c r="G562" s="156"/>
      <c r="H562" s="156"/>
      <c r="I562" s="156"/>
      <c r="J562" s="156"/>
      <c r="K562" s="156"/>
      <c r="L562" s="156"/>
      <c r="M562" s="156"/>
      <c r="N562" s="156"/>
      <c r="O562" s="156"/>
      <c r="P562" s="156"/>
    </row>
    <row r="563" spans="2:17" ht="20.25" customHeight="1">
      <c r="E563" s="1"/>
      <c r="F563" s="1"/>
      <c r="G563" s="1"/>
      <c r="H563" s="1"/>
      <c r="I563" s="1"/>
    </row>
    <row r="564" spans="2:17" ht="20.25" customHeight="1">
      <c r="B564" s="157" t="s">
        <v>88</v>
      </c>
      <c r="C564" s="157"/>
      <c r="D564" s="157"/>
      <c r="E564" s="157"/>
      <c r="F564" s="2" t="str">
        <f>$F$6</f>
        <v/>
      </c>
      <c r="G564" s="1"/>
      <c r="H564" s="1"/>
      <c r="I564" s="3" t="s">
        <v>89</v>
      </c>
      <c r="J564" s="2" t="str">
        <f>$J$6</f>
        <v>2023/2024</v>
      </c>
      <c r="L564" s="165"/>
      <c r="M564" s="166"/>
      <c r="N564" s="39"/>
    </row>
    <row r="565" spans="2:17" ht="12.75" customHeight="1">
      <c r="J565" s="1"/>
      <c r="K565" s="1"/>
    </row>
    <row r="566" spans="2:17" ht="12" customHeight="1">
      <c r="I566" s="5"/>
    </row>
    <row r="567" spans="2:17" s="6" customFormat="1" ht="15" customHeight="1">
      <c r="B567" s="167" t="s">
        <v>90</v>
      </c>
      <c r="C567" s="169" t="s">
        <v>91</v>
      </c>
      <c r="D567" s="169" t="s">
        <v>92</v>
      </c>
      <c r="E567" s="171" t="s">
        <v>93</v>
      </c>
      <c r="F567" s="171" t="s">
        <v>94</v>
      </c>
      <c r="G567" s="171" t="s">
        <v>95</v>
      </c>
      <c r="H567" s="173" t="s">
        <v>96</v>
      </c>
      <c r="I567" s="171" t="s">
        <v>97</v>
      </c>
      <c r="J567" s="167" t="s">
        <v>98</v>
      </c>
      <c r="K567" s="169" t="s">
        <v>99</v>
      </c>
      <c r="L567" s="171" t="s">
        <v>100</v>
      </c>
      <c r="M567" s="171" t="s">
        <v>101</v>
      </c>
      <c r="N567" s="171" t="s">
        <v>102</v>
      </c>
      <c r="O567" s="158" t="s">
        <v>103</v>
      </c>
      <c r="P567" s="159"/>
      <c r="Q567" s="40"/>
    </row>
    <row r="568" spans="2:17" s="6" customFormat="1" ht="24" customHeight="1">
      <c r="B568" s="168"/>
      <c r="C568" s="170"/>
      <c r="D568" s="170"/>
      <c r="E568" s="172"/>
      <c r="F568" s="172"/>
      <c r="G568" s="172"/>
      <c r="H568" s="174"/>
      <c r="I568" s="172"/>
      <c r="J568" s="168"/>
      <c r="K568" s="170"/>
      <c r="L568" s="172"/>
      <c r="M568" s="172"/>
      <c r="N568" s="172"/>
      <c r="O568" s="7" t="s">
        <v>104</v>
      </c>
      <c r="P568" s="28" t="s">
        <v>105</v>
      </c>
      <c r="Q568" s="40"/>
    </row>
    <row r="569" spans="2:17" ht="23.45" customHeight="1">
      <c r="B569" s="17"/>
      <c r="C569" s="18"/>
      <c r="D569" s="18"/>
      <c r="E569" s="19"/>
      <c r="F569" s="19"/>
      <c r="G569" s="20"/>
      <c r="H569" s="21"/>
      <c r="I569" s="19"/>
      <c r="J569" s="29"/>
      <c r="K569" s="30"/>
      <c r="L569" s="41"/>
      <c r="M569" s="31"/>
      <c r="N569" s="31"/>
      <c r="O569" s="32"/>
      <c r="P569" s="33" t="str">
        <f>IF(H569&lt;&gt;"",O569*H569,"")</f>
        <v/>
      </c>
      <c r="Q569" s="16" t="str">
        <f t="shared" ref="Q569:Q583" si="36">IF(B569&amp;C569&amp;D569&amp;E569&amp;F569&amp;G569&amp;H569&amp;I569&amp;J569&amp;K569&amp;L569&amp;M569&amp;N569&amp;P569="","",IF(OR(B569="",C569="",D569="",E569="",F569="",G569="",H569="",I569="",J569="",K569="",L569="",M569="",N569="",P569=""),"1",""))</f>
        <v/>
      </c>
    </row>
    <row r="570" spans="2:17" ht="23.45" customHeight="1">
      <c r="B570" s="17"/>
      <c r="C570" s="18"/>
      <c r="D570" s="18"/>
      <c r="E570" s="19"/>
      <c r="F570" s="19"/>
      <c r="G570" s="20"/>
      <c r="H570" s="21"/>
      <c r="I570" s="19"/>
      <c r="J570" s="29"/>
      <c r="K570" s="30"/>
      <c r="L570" s="30"/>
      <c r="M570" s="31"/>
      <c r="N570" s="31"/>
      <c r="O570" s="32"/>
      <c r="P570" s="33" t="str">
        <f t="shared" ref="P570:P583" si="37">IF(H570&lt;&gt;"",O570*H570,"")</f>
        <v/>
      </c>
      <c r="Q570" s="16" t="str">
        <f t="shared" si="36"/>
        <v/>
      </c>
    </row>
    <row r="571" spans="2:17" ht="23.45" customHeight="1">
      <c r="B571" s="17"/>
      <c r="C571" s="18"/>
      <c r="D571" s="18"/>
      <c r="E571" s="19"/>
      <c r="F571" s="19"/>
      <c r="G571" s="20"/>
      <c r="H571" s="21"/>
      <c r="I571" s="19"/>
      <c r="J571" s="29"/>
      <c r="K571" s="30"/>
      <c r="L571" s="30"/>
      <c r="M571" s="31"/>
      <c r="N571" s="31"/>
      <c r="O571" s="32"/>
      <c r="P571" s="33" t="str">
        <f t="shared" si="37"/>
        <v/>
      </c>
      <c r="Q571" s="16" t="str">
        <f t="shared" si="36"/>
        <v/>
      </c>
    </row>
    <row r="572" spans="2:17" ht="23.45" customHeight="1">
      <c r="B572" s="17"/>
      <c r="C572" s="18"/>
      <c r="D572" s="18"/>
      <c r="E572" s="19"/>
      <c r="F572" s="19"/>
      <c r="G572" s="20"/>
      <c r="H572" s="21"/>
      <c r="I572" s="19"/>
      <c r="J572" s="29"/>
      <c r="K572" s="30"/>
      <c r="L572" s="30"/>
      <c r="M572" s="31"/>
      <c r="N572" s="31"/>
      <c r="O572" s="32"/>
      <c r="P572" s="33" t="str">
        <f t="shared" si="37"/>
        <v/>
      </c>
      <c r="Q572" s="16" t="str">
        <f t="shared" si="36"/>
        <v/>
      </c>
    </row>
    <row r="573" spans="2:17" ht="23.45" customHeight="1">
      <c r="B573" s="17"/>
      <c r="C573" s="18"/>
      <c r="D573" s="18"/>
      <c r="E573" s="19"/>
      <c r="F573" s="19"/>
      <c r="G573" s="20"/>
      <c r="H573" s="21"/>
      <c r="I573" s="19"/>
      <c r="J573" s="29"/>
      <c r="K573" s="30"/>
      <c r="L573" s="30"/>
      <c r="M573" s="31"/>
      <c r="N573" s="31"/>
      <c r="O573" s="32"/>
      <c r="P573" s="33" t="str">
        <f t="shared" si="37"/>
        <v/>
      </c>
      <c r="Q573" s="16" t="str">
        <f t="shared" si="36"/>
        <v/>
      </c>
    </row>
    <row r="574" spans="2:17" ht="23.45" customHeight="1">
      <c r="B574" s="17"/>
      <c r="C574" s="18"/>
      <c r="D574" s="18"/>
      <c r="E574" s="19"/>
      <c r="F574" s="19"/>
      <c r="G574" s="20"/>
      <c r="H574" s="21"/>
      <c r="I574" s="19"/>
      <c r="J574" s="29"/>
      <c r="K574" s="30"/>
      <c r="L574" s="30"/>
      <c r="M574" s="31"/>
      <c r="N574" s="31"/>
      <c r="O574" s="32"/>
      <c r="P574" s="33" t="str">
        <f t="shared" si="37"/>
        <v/>
      </c>
      <c r="Q574" s="16" t="str">
        <f t="shared" si="36"/>
        <v/>
      </c>
    </row>
    <row r="575" spans="2:17" ht="23.45" customHeight="1">
      <c r="B575" s="17"/>
      <c r="C575" s="18"/>
      <c r="D575" s="18"/>
      <c r="E575" s="19"/>
      <c r="F575" s="19"/>
      <c r="G575" s="20"/>
      <c r="H575" s="21"/>
      <c r="I575" s="19"/>
      <c r="J575" s="29"/>
      <c r="K575" s="30"/>
      <c r="L575" s="30"/>
      <c r="M575" s="31"/>
      <c r="N575" s="31"/>
      <c r="O575" s="32"/>
      <c r="P575" s="33" t="str">
        <f t="shared" si="37"/>
        <v/>
      </c>
      <c r="Q575" s="16" t="str">
        <f t="shared" si="36"/>
        <v/>
      </c>
    </row>
    <row r="576" spans="2:17" ht="23.45" customHeight="1">
      <c r="B576" s="17"/>
      <c r="C576" s="18"/>
      <c r="D576" s="18"/>
      <c r="E576" s="19"/>
      <c r="F576" s="19"/>
      <c r="G576" s="20"/>
      <c r="H576" s="21"/>
      <c r="I576" s="19"/>
      <c r="J576" s="29"/>
      <c r="K576" s="30"/>
      <c r="L576" s="30"/>
      <c r="M576" s="31"/>
      <c r="N576" s="31"/>
      <c r="O576" s="32"/>
      <c r="P576" s="33" t="str">
        <f t="shared" si="37"/>
        <v/>
      </c>
      <c r="Q576" s="16" t="str">
        <f t="shared" si="36"/>
        <v/>
      </c>
    </row>
    <row r="577" spans="2:17" ht="23.45" customHeight="1">
      <c r="B577" s="17"/>
      <c r="C577" s="18"/>
      <c r="D577" s="18"/>
      <c r="E577" s="19"/>
      <c r="F577" s="19"/>
      <c r="G577" s="20"/>
      <c r="H577" s="21"/>
      <c r="I577" s="19"/>
      <c r="J577" s="29"/>
      <c r="K577" s="30"/>
      <c r="L577" s="30"/>
      <c r="M577" s="31"/>
      <c r="N577" s="31"/>
      <c r="O577" s="32"/>
      <c r="P577" s="33" t="str">
        <f t="shared" si="37"/>
        <v/>
      </c>
      <c r="Q577" s="16" t="str">
        <f t="shared" si="36"/>
        <v/>
      </c>
    </row>
    <row r="578" spans="2:17" ht="23.45" customHeight="1">
      <c r="B578" s="17"/>
      <c r="C578" s="18"/>
      <c r="D578" s="18"/>
      <c r="E578" s="19"/>
      <c r="F578" s="19"/>
      <c r="G578" s="20"/>
      <c r="H578" s="21"/>
      <c r="I578" s="19"/>
      <c r="J578" s="29"/>
      <c r="K578" s="30"/>
      <c r="L578" s="30"/>
      <c r="M578" s="31"/>
      <c r="N578" s="31"/>
      <c r="O578" s="32"/>
      <c r="P578" s="33" t="str">
        <f t="shared" si="37"/>
        <v/>
      </c>
      <c r="Q578" s="16" t="str">
        <f t="shared" si="36"/>
        <v/>
      </c>
    </row>
    <row r="579" spans="2:17" ht="23.45" customHeight="1">
      <c r="B579" s="17"/>
      <c r="C579" s="18"/>
      <c r="D579" s="18"/>
      <c r="E579" s="19"/>
      <c r="F579" s="19"/>
      <c r="G579" s="20"/>
      <c r="H579" s="21"/>
      <c r="I579" s="19"/>
      <c r="J579" s="29"/>
      <c r="K579" s="30"/>
      <c r="L579" s="30"/>
      <c r="M579" s="31"/>
      <c r="N579" s="31"/>
      <c r="O579" s="32"/>
      <c r="P579" s="33" t="str">
        <f t="shared" si="37"/>
        <v/>
      </c>
      <c r="Q579" s="16" t="str">
        <f t="shared" si="36"/>
        <v/>
      </c>
    </row>
    <row r="580" spans="2:17" ht="23.45" customHeight="1">
      <c r="B580" s="17"/>
      <c r="C580" s="18"/>
      <c r="D580" s="18"/>
      <c r="E580" s="19"/>
      <c r="F580" s="19"/>
      <c r="G580" s="20"/>
      <c r="H580" s="21"/>
      <c r="I580" s="19"/>
      <c r="J580" s="29"/>
      <c r="K580" s="30"/>
      <c r="L580" s="30"/>
      <c r="M580" s="31"/>
      <c r="N580" s="31"/>
      <c r="O580" s="32"/>
      <c r="P580" s="33" t="str">
        <f t="shared" si="37"/>
        <v/>
      </c>
      <c r="Q580" s="16" t="str">
        <f t="shared" si="36"/>
        <v/>
      </c>
    </row>
    <row r="581" spans="2:17" ht="23.45" customHeight="1">
      <c r="B581" s="17"/>
      <c r="C581" s="18"/>
      <c r="D581" s="18"/>
      <c r="E581" s="19"/>
      <c r="F581" s="19"/>
      <c r="G581" s="20"/>
      <c r="H581" s="21"/>
      <c r="I581" s="19"/>
      <c r="J581" s="29"/>
      <c r="K581" s="30"/>
      <c r="L581" s="30"/>
      <c r="M581" s="31"/>
      <c r="N581" s="31"/>
      <c r="O581" s="32"/>
      <c r="P581" s="33" t="str">
        <f t="shared" si="37"/>
        <v/>
      </c>
      <c r="Q581" s="16" t="str">
        <f t="shared" si="36"/>
        <v/>
      </c>
    </row>
    <row r="582" spans="2:17" ht="23.45" customHeight="1">
      <c r="B582" s="17"/>
      <c r="C582" s="18"/>
      <c r="D582" s="18"/>
      <c r="E582" s="19"/>
      <c r="F582" s="19"/>
      <c r="G582" s="20"/>
      <c r="H582" s="21"/>
      <c r="I582" s="19"/>
      <c r="J582" s="29"/>
      <c r="K582" s="30"/>
      <c r="L582" s="30"/>
      <c r="M582" s="31"/>
      <c r="N582" s="31"/>
      <c r="O582" s="32"/>
      <c r="P582" s="33" t="str">
        <f t="shared" si="37"/>
        <v/>
      </c>
      <c r="Q582" s="16" t="str">
        <f t="shared" si="36"/>
        <v/>
      </c>
    </row>
    <row r="583" spans="2:17" ht="23.45" customHeight="1">
      <c r="B583" s="17"/>
      <c r="C583" s="18"/>
      <c r="D583" s="18"/>
      <c r="E583" s="19"/>
      <c r="F583" s="19"/>
      <c r="G583" s="20"/>
      <c r="H583" s="21"/>
      <c r="I583" s="19"/>
      <c r="J583" s="29"/>
      <c r="K583" s="30"/>
      <c r="L583" s="30"/>
      <c r="M583" s="31"/>
      <c r="N583" s="31"/>
      <c r="O583" s="32"/>
      <c r="P583" s="33" t="str">
        <f t="shared" si="37"/>
        <v/>
      </c>
      <c r="Q583" s="16" t="str">
        <f t="shared" si="36"/>
        <v/>
      </c>
    </row>
    <row r="584" spans="2:17" ht="9.6" customHeight="1">
      <c r="J584" s="37"/>
    </row>
    <row r="585" spans="2:17" ht="14.25" customHeight="1">
      <c r="B585" s="160" t="s">
        <v>106</v>
      </c>
      <c r="C585" s="160"/>
      <c r="D585" s="160"/>
      <c r="E585" s="160"/>
      <c r="F585" s="160"/>
      <c r="G585" s="25"/>
      <c r="H585" s="25" t="s">
        <v>107</v>
      </c>
      <c r="I585" s="25"/>
      <c r="J585" s="25"/>
      <c r="K585" s="1" t="s">
        <v>108</v>
      </c>
      <c r="M585" s="1"/>
      <c r="N585" s="25" t="s">
        <v>109</v>
      </c>
      <c r="O585" s="25"/>
    </row>
    <row r="586" spans="2:17" ht="28.5" customHeight="1">
      <c r="B586" s="161" t="s">
        <v>110</v>
      </c>
      <c r="C586" s="161"/>
      <c r="D586" s="161"/>
      <c r="E586" s="161"/>
      <c r="F586" s="161"/>
      <c r="G586" s="161"/>
      <c r="H586" s="162" t="s">
        <v>111</v>
      </c>
      <c r="I586" s="162"/>
      <c r="J586" s="162"/>
      <c r="K586" s="163"/>
      <c r="L586" s="163"/>
      <c r="M586" s="26"/>
    </row>
    <row r="587" spans="2:17" ht="6.75" customHeight="1">
      <c r="B587" s="25"/>
      <c r="C587" s="25"/>
      <c r="D587" s="25"/>
      <c r="E587" s="25"/>
      <c r="F587" s="25"/>
      <c r="G587" s="25"/>
      <c r="H587" s="25"/>
      <c r="I587" s="25"/>
      <c r="J587" s="25"/>
      <c r="K587" s="25"/>
      <c r="L587" s="38"/>
      <c r="M587" s="25"/>
    </row>
    <row r="588" spans="2:17" ht="24.75" customHeight="1">
      <c r="B588" s="164" t="s">
        <v>112</v>
      </c>
      <c r="C588" s="164"/>
      <c r="D588" s="164"/>
      <c r="E588" s="164"/>
      <c r="F588" s="164"/>
      <c r="G588" s="25"/>
      <c r="H588" s="27" t="s">
        <v>113</v>
      </c>
      <c r="I588" s="25"/>
      <c r="J588" s="25"/>
      <c r="K588" s="25"/>
      <c r="L588" s="38"/>
      <c r="M588" s="25"/>
    </row>
    <row r="592" spans="2:17" ht="20.25" customHeight="1">
      <c r="B592" s="109" t="s">
        <v>86</v>
      </c>
      <c r="C592" s="109"/>
      <c r="D592" s="109"/>
      <c r="E592" s="109"/>
      <c r="F592" s="109"/>
      <c r="G592" s="109"/>
      <c r="H592" s="109"/>
      <c r="I592" s="109"/>
      <c r="J592" s="109"/>
      <c r="K592" s="109"/>
      <c r="L592" s="109"/>
      <c r="M592" s="109"/>
      <c r="N592" s="109"/>
      <c r="O592" s="109"/>
      <c r="P592" s="109"/>
    </row>
    <row r="593" spans="2:17" ht="20.25" customHeight="1">
      <c r="B593" s="156" t="s">
        <v>87</v>
      </c>
      <c r="C593" s="156"/>
      <c r="D593" s="156"/>
      <c r="E593" s="156"/>
      <c r="F593" s="156"/>
      <c r="G593" s="156"/>
      <c r="H593" s="156"/>
      <c r="I593" s="156"/>
      <c r="J593" s="156"/>
      <c r="K593" s="156"/>
      <c r="L593" s="156"/>
      <c r="M593" s="156"/>
      <c r="N593" s="156"/>
      <c r="O593" s="156"/>
      <c r="P593" s="156"/>
    </row>
    <row r="594" spans="2:17" ht="20.25" customHeight="1">
      <c r="E594" s="1"/>
      <c r="F594" s="1"/>
      <c r="G594" s="1"/>
      <c r="H594" s="1"/>
      <c r="I594" s="1"/>
    </row>
    <row r="595" spans="2:17" ht="20.25" customHeight="1">
      <c r="B595" s="157" t="s">
        <v>88</v>
      </c>
      <c r="C595" s="157"/>
      <c r="D595" s="157"/>
      <c r="E595" s="157"/>
      <c r="F595" s="2" t="str">
        <f>$F$6</f>
        <v/>
      </c>
      <c r="G595" s="1"/>
      <c r="H595" s="1"/>
      <c r="I595" s="3" t="s">
        <v>89</v>
      </c>
      <c r="J595" s="2" t="str">
        <f>$J$6</f>
        <v>2023/2024</v>
      </c>
      <c r="L595" s="165"/>
      <c r="M595" s="166"/>
      <c r="N595" s="39"/>
    </row>
    <row r="596" spans="2:17" ht="12.75" customHeight="1">
      <c r="J596" s="1"/>
      <c r="K596" s="1"/>
    </row>
    <row r="597" spans="2:17" ht="12" customHeight="1">
      <c r="I597" s="5"/>
    </row>
    <row r="598" spans="2:17" s="6" customFormat="1" ht="15" customHeight="1">
      <c r="B598" s="167" t="s">
        <v>90</v>
      </c>
      <c r="C598" s="169" t="s">
        <v>91</v>
      </c>
      <c r="D598" s="169" t="s">
        <v>92</v>
      </c>
      <c r="E598" s="171" t="s">
        <v>93</v>
      </c>
      <c r="F598" s="171" t="s">
        <v>94</v>
      </c>
      <c r="G598" s="171" t="s">
        <v>95</v>
      </c>
      <c r="H598" s="173" t="s">
        <v>96</v>
      </c>
      <c r="I598" s="171" t="s">
        <v>97</v>
      </c>
      <c r="J598" s="167" t="s">
        <v>98</v>
      </c>
      <c r="K598" s="169" t="s">
        <v>99</v>
      </c>
      <c r="L598" s="171" t="s">
        <v>100</v>
      </c>
      <c r="M598" s="171" t="s">
        <v>101</v>
      </c>
      <c r="N598" s="171" t="s">
        <v>102</v>
      </c>
      <c r="O598" s="158" t="s">
        <v>103</v>
      </c>
      <c r="P598" s="159"/>
      <c r="Q598" s="40"/>
    </row>
    <row r="599" spans="2:17" s="6" customFormat="1" ht="24" customHeight="1">
      <c r="B599" s="168"/>
      <c r="C599" s="170"/>
      <c r="D599" s="170"/>
      <c r="E599" s="172"/>
      <c r="F599" s="172"/>
      <c r="G599" s="172"/>
      <c r="H599" s="174"/>
      <c r="I599" s="172"/>
      <c r="J599" s="168"/>
      <c r="K599" s="170"/>
      <c r="L599" s="172"/>
      <c r="M599" s="172"/>
      <c r="N599" s="172"/>
      <c r="O599" s="7" t="s">
        <v>104</v>
      </c>
      <c r="P599" s="28" t="s">
        <v>105</v>
      </c>
      <c r="Q599" s="40"/>
    </row>
    <row r="600" spans="2:17" ht="23.45" customHeight="1">
      <c r="B600" s="17"/>
      <c r="C600" s="18"/>
      <c r="D600" s="18"/>
      <c r="E600" s="19"/>
      <c r="F600" s="19"/>
      <c r="G600" s="20"/>
      <c r="H600" s="21"/>
      <c r="I600" s="19"/>
      <c r="J600" s="29"/>
      <c r="K600" s="30"/>
      <c r="L600" s="41"/>
      <c r="M600" s="31"/>
      <c r="N600" s="31"/>
      <c r="O600" s="32"/>
      <c r="P600" s="33" t="str">
        <f>IF(H600&lt;&gt;"",O600*H600,"")</f>
        <v/>
      </c>
      <c r="Q600" s="16" t="str">
        <f t="shared" ref="Q600:Q614" si="38">IF(B600&amp;C600&amp;D600&amp;E600&amp;F600&amp;G600&amp;H600&amp;I600&amp;J600&amp;K600&amp;L600&amp;M600&amp;N600&amp;P600="","",IF(OR(B600="",C600="",D600="",E600="",F600="",G600="",H600="",I600="",J600="",K600="",L600="",M600="",N600="",P600=""),"1",""))</f>
        <v/>
      </c>
    </row>
    <row r="601" spans="2:17" ht="23.45" customHeight="1">
      <c r="B601" s="17"/>
      <c r="C601" s="18"/>
      <c r="D601" s="18"/>
      <c r="E601" s="19"/>
      <c r="F601" s="19"/>
      <c r="G601" s="20"/>
      <c r="H601" s="21"/>
      <c r="I601" s="19"/>
      <c r="J601" s="29"/>
      <c r="K601" s="30"/>
      <c r="L601" s="30"/>
      <c r="M601" s="31"/>
      <c r="N601" s="31"/>
      <c r="O601" s="32"/>
      <c r="P601" s="33" t="str">
        <f t="shared" ref="P601:P614" si="39">IF(H601&lt;&gt;"",O601*H601,"")</f>
        <v/>
      </c>
      <c r="Q601" s="16" t="str">
        <f t="shared" si="38"/>
        <v/>
      </c>
    </row>
    <row r="602" spans="2:17" ht="23.45" customHeight="1">
      <c r="B602" s="17"/>
      <c r="C602" s="18"/>
      <c r="D602" s="18"/>
      <c r="E602" s="19"/>
      <c r="F602" s="19"/>
      <c r="G602" s="20"/>
      <c r="H602" s="21"/>
      <c r="I602" s="19"/>
      <c r="J602" s="29"/>
      <c r="K602" s="30"/>
      <c r="L602" s="30"/>
      <c r="M602" s="31"/>
      <c r="N602" s="31"/>
      <c r="O602" s="32"/>
      <c r="P602" s="33" t="str">
        <f t="shared" si="39"/>
        <v/>
      </c>
      <c r="Q602" s="16" t="str">
        <f t="shared" si="38"/>
        <v/>
      </c>
    </row>
    <row r="603" spans="2:17" ht="23.45" customHeight="1">
      <c r="B603" s="17"/>
      <c r="C603" s="18"/>
      <c r="D603" s="18"/>
      <c r="E603" s="19"/>
      <c r="F603" s="19"/>
      <c r="G603" s="20"/>
      <c r="H603" s="21"/>
      <c r="I603" s="19"/>
      <c r="J603" s="29"/>
      <c r="K603" s="30"/>
      <c r="L603" s="30"/>
      <c r="M603" s="31"/>
      <c r="N603" s="31"/>
      <c r="O603" s="32"/>
      <c r="P603" s="33" t="str">
        <f t="shared" si="39"/>
        <v/>
      </c>
      <c r="Q603" s="16" t="str">
        <f t="shared" si="38"/>
        <v/>
      </c>
    </row>
    <row r="604" spans="2:17" ht="23.45" customHeight="1">
      <c r="B604" s="17"/>
      <c r="C604" s="18"/>
      <c r="D604" s="18"/>
      <c r="E604" s="19"/>
      <c r="F604" s="19"/>
      <c r="G604" s="20"/>
      <c r="H604" s="21"/>
      <c r="I604" s="19"/>
      <c r="J604" s="29"/>
      <c r="K604" s="30"/>
      <c r="L604" s="30"/>
      <c r="M604" s="31"/>
      <c r="N604" s="31"/>
      <c r="O604" s="32"/>
      <c r="P604" s="33" t="str">
        <f t="shared" si="39"/>
        <v/>
      </c>
      <c r="Q604" s="16" t="str">
        <f t="shared" si="38"/>
        <v/>
      </c>
    </row>
    <row r="605" spans="2:17" ht="23.45" customHeight="1">
      <c r="B605" s="17"/>
      <c r="C605" s="18"/>
      <c r="D605" s="18"/>
      <c r="E605" s="19"/>
      <c r="F605" s="19"/>
      <c r="G605" s="20"/>
      <c r="H605" s="21"/>
      <c r="I605" s="19"/>
      <c r="J605" s="29"/>
      <c r="K605" s="30"/>
      <c r="L605" s="30"/>
      <c r="M605" s="31"/>
      <c r="N605" s="31"/>
      <c r="O605" s="32"/>
      <c r="P605" s="33" t="str">
        <f t="shared" si="39"/>
        <v/>
      </c>
      <c r="Q605" s="16" t="str">
        <f t="shared" si="38"/>
        <v/>
      </c>
    </row>
    <row r="606" spans="2:17" ht="23.45" customHeight="1">
      <c r="B606" s="17"/>
      <c r="C606" s="18"/>
      <c r="D606" s="18"/>
      <c r="E606" s="19"/>
      <c r="F606" s="19"/>
      <c r="G606" s="20"/>
      <c r="H606" s="21"/>
      <c r="I606" s="19"/>
      <c r="J606" s="29"/>
      <c r="K606" s="30"/>
      <c r="L606" s="30"/>
      <c r="M606" s="31"/>
      <c r="N606" s="31"/>
      <c r="O606" s="32"/>
      <c r="P606" s="33" t="str">
        <f t="shared" si="39"/>
        <v/>
      </c>
      <c r="Q606" s="16" t="str">
        <f t="shared" si="38"/>
        <v/>
      </c>
    </row>
    <row r="607" spans="2:17" ht="23.45" customHeight="1">
      <c r="B607" s="17"/>
      <c r="C607" s="18"/>
      <c r="D607" s="18"/>
      <c r="E607" s="19"/>
      <c r="F607" s="19"/>
      <c r="G607" s="20"/>
      <c r="H607" s="21"/>
      <c r="I607" s="19"/>
      <c r="J607" s="29"/>
      <c r="K607" s="30"/>
      <c r="L607" s="30"/>
      <c r="M607" s="31"/>
      <c r="N607" s="31"/>
      <c r="O607" s="32"/>
      <c r="P607" s="33" t="str">
        <f t="shared" si="39"/>
        <v/>
      </c>
      <c r="Q607" s="16" t="str">
        <f t="shared" si="38"/>
        <v/>
      </c>
    </row>
    <row r="608" spans="2:17" ht="23.45" customHeight="1">
      <c r="B608" s="17"/>
      <c r="C608" s="18"/>
      <c r="D608" s="18"/>
      <c r="E608" s="19"/>
      <c r="F608" s="19"/>
      <c r="G608" s="20"/>
      <c r="H608" s="21"/>
      <c r="I608" s="19"/>
      <c r="J608" s="29"/>
      <c r="K608" s="30"/>
      <c r="L608" s="30"/>
      <c r="M608" s="31"/>
      <c r="N608" s="31"/>
      <c r="O608" s="32"/>
      <c r="P608" s="33" t="str">
        <f t="shared" si="39"/>
        <v/>
      </c>
      <c r="Q608" s="16" t="str">
        <f t="shared" si="38"/>
        <v/>
      </c>
    </row>
    <row r="609" spans="2:17" ht="23.45" customHeight="1">
      <c r="B609" s="17"/>
      <c r="C609" s="18"/>
      <c r="D609" s="18"/>
      <c r="E609" s="19"/>
      <c r="F609" s="19"/>
      <c r="G609" s="20"/>
      <c r="H609" s="21"/>
      <c r="I609" s="19"/>
      <c r="J609" s="29"/>
      <c r="K609" s="30"/>
      <c r="L609" s="30"/>
      <c r="M609" s="31"/>
      <c r="N609" s="31"/>
      <c r="O609" s="32"/>
      <c r="P609" s="33" t="str">
        <f t="shared" si="39"/>
        <v/>
      </c>
      <c r="Q609" s="16" t="str">
        <f t="shared" si="38"/>
        <v/>
      </c>
    </row>
    <row r="610" spans="2:17" ht="23.45" customHeight="1">
      <c r="B610" s="17"/>
      <c r="C610" s="18"/>
      <c r="D610" s="18"/>
      <c r="E610" s="19"/>
      <c r="F610" s="19"/>
      <c r="G610" s="20"/>
      <c r="H610" s="21"/>
      <c r="I610" s="19"/>
      <c r="J610" s="29"/>
      <c r="K610" s="30"/>
      <c r="L610" s="30"/>
      <c r="M610" s="31"/>
      <c r="N610" s="31"/>
      <c r="O610" s="32"/>
      <c r="P610" s="33" t="str">
        <f t="shared" si="39"/>
        <v/>
      </c>
      <c r="Q610" s="16" t="str">
        <f t="shared" si="38"/>
        <v/>
      </c>
    </row>
    <row r="611" spans="2:17" ht="23.45" customHeight="1">
      <c r="B611" s="17"/>
      <c r="C611" s="18"/>
      <c r="D611" s="18"/>
      <c r="E611" s="19"/>
      <c r="F611" s="19"/>
      <c r="G611" s="20"/>
      <c r="H611" s="21"/>
      <c r="I611" s="19"/>
      <c r="J611" s="29"/>
      <c r="K611" s="30"/>
      <c r="L611" s="30"/>
      <c r="M611" s="31"/>
      <c r="N611" s="31"/>
      <c r="O611" s="32"/>
      <c r="P611" s="33" t="str">
        <f t="shared" si="39"/>
        <v/>
      </c>
      <c r="Q611" s="16" t="str">
        <f t="shared" si="38"/>
        <v/>
      </c>
    </row>
    <row r="612" spans="2:17" ht="23.45" customHeight="1">
      <c r="B612" s="17"/>
      <c r="C612" s="18"/>
      <c r="D612" s="18"/>
      <c r="E612" s="19"/>
      <c r="F612" s="19"/>
      <c r="G612" s="20"/>
      <c r="H612" s="21"/>
      <c r="I612" s="19"/>
      <c r="J612" s="29"/>
      <c r="K612" s="30"/>
      <c r="L612" s="30"/>
      <c r="M612" s="31"/>
      <c r="N612" s="31"/>
      <c r="O612" s="32"/>
      <c r="P612" s="33" t="str">
        <f t="shared" si="39"/>
        <v/>
      </c>
      <c r="Q612" s="16" t="str">
        <f t="shared" si="38"/>
        <v/>
      </c>
    </row>
    <row r="613" spans="2:17" ht="23.45" customHeight="1">
      <c r="B613" s="17"/>
      <c r="C613" s="18"/>
      <c r="D613" s="18"/>
      <c r="E613" s="19"/>
      <c r="F613" s="19"/>
      <c r="G613" s="20"/>
      <c r="H613" s="21"/>
      <c r="I613" s="19"/>
      <c r="J613" s="29"/>
      <c r="K613" s="30"/>
      <c r="L613" s="30"/>
      <c r="M613" s="31"/>
      <c r="N613" s="31"/>
      <c r="O613" s="32"/>
      <c r="P613" s="33" t="str">
        <f t="shared" si="39"/>
        <v/>
      </c>
      <c r="Q613" s="16" t="str">
        <f t="shared" si="38"/>
        <v/>
      </c>
    </row>
    <row r="614" spans="2:17" ht="23.45" customHeight="1">
      <c r="B614" s="17"/>
      <c r="C614" s="18"/>
      <c r="D614" s="18"/>
      <c r="E614" s="19"/>
      <c r="F614" s="19"/>
      <c r="G614" s="20"/>
      <c r="H614" s="21"/>
      <c r="I614" s="19"/>
      <c r="J614" s="29"/>
      <c r="K614" s="30"/>
      <c r="L614" s="30"/>
      <c r="M614" s="31"/>
      <c r="N614" s="31"/>
      <c r="O614" s="32"/>
      <c r="P614" s="33" t="str">
        <f t="shared" si="39"/>
        <v/>
      </c>
      <c r="Q614" s="16" t="str">
        <f t="shared" si="38"/>
        <v/>
      </c>
    </row>
    <row r="615" spans="2:17" ht="9.6" customHeight="1">
      <c r="J615" s="37"/>
    </row>
    <row r="616" spans="2:17" ht="14.25" customHeight="1">
      <c r="B616" s="160" t="s">
        <v>106</v>
      </c>
      <c r="C616" s="160"/>
      <c r="D616" s="160"/>
      <c r="E616" s="160"/>
      <c r="F616" s="160"/>
      <c r="G616" s="25"/>
      <c r="H616" s="25" t="s">
        <v>107</v>
      </c>
      <c r="I616" s="25"/>
      <c r="J616" s="25"/>
      <c r="K616" s="1" t="s">
        <v>108</v>
      </c>
      <c r="M616" s="1"/>
      <c r="N616" s="25" t="s">
        <v>109</v>
      </c>
      <c r="O616" s="25"/>
    </row>
    <row r="617" spans="2:17" ht="28.5" customHeight="1">
      <c r="B617" s="161" t="s">
        <v>110</v>
      </c>
      <c r="C617" s="161"/>
      <c r="D617" s="161"/>
      <c r="E617" s="161"/>
      <c r="F617" s="161"/>
      <c r="G617" s="161"/>
      <c r="H617" s="162" t="s">
        <v>111</v>
      </c>
      <c r="I617" s="162"/>
      <c r="J617" s="162"/>
      <c r="K617" s="163"/>
      <c r="L617" s="163"/>
      <c r="M617" s="26"/>
    </row>
    <row r="618" spans="2:17" ht="6.75" customHeight="1">
      <c r="B618" s="25"/>
      <c r="C618" s="25"/>
      <c r="D618" s="25"/>
      <c r="E618" s="25"/>
      <c r="F618" s="25"/>
      <c r="G618" s="25"/>
      <c r="H618" s="25"/>
      <c r="I618" s="25"/>
      <c r="J618" s="25"/>
      <c r="K618" s="25"/>
      <c r="L618" s="38"/>
      <c r="M618" s="25"/>
    </row>
    <row r="619" spans="2:17" ht="24.75" customHeight="1">
      <c r="B619" s="164" t="s">
        <v>112</v>
      </c>
      <c r="C619" s="164"/>
      <c r="D619" s="164"/>
      <c r="E619" s="164"/>
      <c r="F619" s="164"/>
      <c r="G619" s="25"/>
      <c r="H619" s="27" t="s">
        <v>113</v>
      </c>
      <c r="I619" s="25"/>
      <c r="J619" s="25"/>
      <c r="K619" s="25"/>
      <c r="L619" s="38"/>
      <c r="M619" s="25"/>
    </row>
    <row r="623" spans="2:17" ht="20.25" customHeight="1">
      <c r="B623" s="109" t="s">
        <v>86</v>
      </c>
      <c r="C623" s="109"/>
      <c r="D623" s="109"/>
      <c r="E623" s="109"/>
      <c r="F623" s="109"/>
      <c r="G623" s="109"/>
      <c r="H623" s="109"/>
      <c r="I623" s="109"/>
      <c r="J623" s="109"/>
      <c r="K623" s="109"/>
      <c r="L623" s="109"/>
      <c r="M623" s="109"/>
      <c r="N623" s="109"/>
      <c r="O623" s="109"/>
      <c r="P623" s="109"/>
    </row>
    <row r="624" spans="2:17" ht="20.25" customHeight="1">
      <c r="B624" s="156" t="s">
        <v>87</v>
      </c>
      <c r="C624" s="156"/>
      <c r="D624" s="156"/>
      <c r="E624" s="156"/>
      <c r="F624" s="156"/>
      <c r="G624" s="156"/>
      <c r="H624" s="156"/>
      <c r="I624" s="156"/>
      <c r="J624" s="156"/>
      <c r="K624" s="156"/>
      <c r="L624" s="156"/>
      <c r="M624" s="156"/>
      <c r="N624" s="156"/>
      <c r="O624" s="156"/>
      <c r="P624" s="156"/>
    </row>
    <row r="625" spans="2:17" ht="20.25" customHeight="1">
      <c r="E625" s="1"/>
      <c r="F625" s="1"/>
      <c r="G625" s="1"/>
      <c r="H625" s="1"/>
      <c r="I625" s="1"/>
    </row>
    <row r="626" spans="2:17" ht="20.25" customHeight="1">
      <c r="B626" s="157" t="s">
        <v>88</v>
      </c>
      <c r="C626" s="157"/>
      <c r="D626" s="157"/>
      <c r="E626" s="157"/>
      <c r="F626" s="2" t="str">
        <f>IF('Page 1-4'!$G$72&lt;&gt;"",'Page 1-4'!$G$72,"")</f>
        <v/>
      </c>
      <c r="G626" s="1"/>
      <c r="H626" s="1"/>
      <c r="I626" s="3" t="s">
        <v>89</v>
      </c>
      <c r="J626" s="2" t="str">
        <f>IF('Page 1-4'!$G$80&lt;&gt;"",'Page 1-4'!$G$80,"")</f>
        <v>2023/2024</v>
      </c>
      <c r="L626"/>
    </row>
    <row r="627" spans="2:17" ht="12.75" customHeight="1">
      <c r="J627" s="1"/>
      <c r="K627" s="1"/>
    </row>
    <row r="628" spans="2:17" ht="12" customHeight="1">
      <c r="I628" s="5"/>
    </row>
    <row r="629" spans="2:17" s="6" customFormat="1" ht="15" customHeight="1">
      <c r="B629" s="167" t="s">
        <v>90</v>
      </c>
      <c r="C629" s="169" t="s">
        <v>91</v>
      </c>
      <c r="D629" s="169" t="s">
        <v>92</v>
      </c>
      <c r="E629" s="171" t="s">
        <v>93</v>
      </c>
      <c r="F629" s="171" t="s">
        <v>94</v>
      </c>
      <c r="G629" s="171" t="s">
        <v>95</v>
      </c>
      <c r="H629" s="173" t="s">
        <v>96</v>
      </c>
      <c r="I629" s="171" t="s">
        <v>97</v>
      </c>
      <c r="J629" s="167" t="s">
        <v>98</v>
      </c>
      <c r="K629" s="169" t="s">
        <v>99</v>
      </c>
      <c r="L629" s="171" t="s">
        <v>100</v>
      </c>
      <c r="M629" s="171" t="s">
        <v>101</v>
      </c>
      <c r="N629" s="171" t="s">
        <v>102</v>
      </c>
      <c r="O629" s="158" t="s">
        <v>103</v>
      </c>
      <c r="P629" s="159"/>
      <c r="Q629" s="40"/>
    </row>
    <row r="630" spans="2:17" s="6" customFormat="1" ht="24" customHeight="1">
      <c r="B630" s="168"/>
      <c r="C630" s="170"/>
      <c r="D630" s="170"/>
      <c r="E630" s="172"/>
      <c r="F630" s="172"/>
      <c r="G630" s="172"/>
      <c r="H630" s="174"/>
      <c r="I630" s="172"/>
      <c r="J630" s="168"/>
      <c r="K630" s="170"/>
      <c r="L630" s="172"/>
      <c r="M630" s="172"/>
      <c r="N630" s="172"/>
      <c r="O630" s="7" t="s">
        <v>104</v>
      </c>
      <c r="P630" s="28" t="s">
        <v>105</v>
      </c>
      <c r="Q630" s="40"/>
    </row>
    <row r="631" spans="2:17" ht="23.45" customHeight="1">
      <c r="B631" s="17"/>
      <c r="C631" s="18"/>
      <c r="D631" s="18"/>
      <c r="E631" s="19"/>
      <c r="F631" s="19"/>
      <c r="G631" s="20"/>
      <c r="H631" s="21"/>
      <c r="I631" s="19"/>
      <c r="J631" s="29"/>
      <c r="K631" s="30"/>
      <c r="L631" s="41"/>
      <c r="M631" s="31"/>
      <c r="N631" s="31"/>
      <c r="O631" s="32"/>
      <c r="P631" s="33" t="str">
        <f>IF(H631&lt;&gt;"",O631*H631,"")</f>
        <v/>
      </c>
      <c r="Q631" s="16" t="str">
        <f t="shared" ref="Q631:Q645" si="40">IF(B631&amp;C631&amp;D631&amp;E631&amp;F631&amp;G631&amp;H631&amp;I631&amp;J631&amp;K631&amp;L631&amp;M631&amp;N631&amp;P631="","",IF(OR(B631="",C631="",D631="",E631="",F631="",G631="",H631="",I631="",J631="",K631="",L631="",M631="",N631="",P631=""),"1",""))</f>
        <v/>
      </c>
    </row>
    <row r="632" spans="2:17" ht="23.45" customHeight="1">
      <c r="B632" s="17"/>
      <c r="C632" s="18"/>
      <c r="D632" s="18"/>
      <c r="E632" s="19"/>
      <c r="F632" s="19"/>
      <c r="G632" s="20"/>
      <c r="H632" s="21"/>
      <c r="I632" s="19"/>
      <c r="J632" s="29"/>
      <c r="K632" s="30"/>
      <c r="L632" s="30"/>
      <c r="M632" s="31"/>
      <c r="N632" s="31"/>
      <c r="O632" s="32"/>
      <c r="P632" s="33" t="str">
        <f t="shared" ref="P632:P645" si="41">IF(H632&lt;&gt;"",O632*H632,"")</f>
        <v/>
      </c>
      <c r="Q632" s="16" t="str">
        <f t="shared" si="40"/>
        <v/>
      </c>
    </row>
    <row r="633" spans="2:17" ht="23.45" customHeight="1">
      <c r="B633" s="17"/>
      <c r="C633" s="18"/>
      <c r="D633" s="18"/>
      <c r="E633" s="19"/>
      <c r="F633" s="19"/>
      <c r="G633" s="20"/>
      <c r="H633" s="21"/>
      <c r="I633" s="19"/>
      <c r="J633" s="29"/>
      <c r="K633" s="30"/>
      <c r="L633" s="30"/>
      <c r="M633" s="31"/>
      <c r="N633" s="31"/>
      <c r="O633" s="32"/>
      <c r="P633" s="33" t="str">
        <f t="shared" si="41"/>
        <v/>
      </c>
      <c r="Q633" s="16" t="str">
        <f t="shared" si="40"/>
        <v/>
      </c>
    </row>
    <row r="634" spans="2:17" ht="23.45" customHeight="1">
      <c r="B634" s="17"/>
      <c r="C634" s="18"/>
      <c r="D634" s="18"/>
      <c r="E634" s="19"/>
      <c r="F634" s="19"/>
      <c r="G634" s="20"/>
      <c r="H634" s="21"/>
      <c r="I634" s="19"/>
      <c r="J634" s="29"/>
      <c r="K634" s="30"/>
      <c r="L634" s="30"/>
      <c r="M634" s="31"/>
      <c r="N634" s="31"/>
      <c r="O634" s="32"/>
      <c r="P634" s="33" t="str">
        <f t="shared" si="41"/>
        <v/>
      </c>
      <c r="Q634" s="16" t="str">
        <f t="shared" si="40"/>
        <v/>
      </c>
    </row>
    <row r="635" spans="2:17" ht="23.45" customHeight="1">
      <c r="B635" s="17"/>
      <c r="C635" s="18"/>
      <c r="D635" s="18"/>
      <c r="E635" s="19"/>
      <c r="F635" s="19"/>
      <c r="G635" s="20"/>
      <c r="H635" s="21"/>
      <c r="I635" s="19"/>
      <c r="J635" s="29"/>
      <c r="K635" s="30"/>
      <c r="L635" s="30"/>
      <c r="M635" s="31"/>
      <c r="N635" s="31"/>
      <c r="O635" s="32"/>
      <c r="P635" s="33" t="str">
        <f t="shared" si="41"/>
        <v/>
      </c>
      <c r="Q635" s="16" t="str">
        <f t="shared" si="40"/>
        <v/>
      </c>
    </row>
    <row r="636" spans="2:17" ht="23.45" customHeight="1">
      <c r="B636" s="17"/>
      <c r="C636" s="18"/>
      <c r="D636" s="18"/>
      <c r="E636" s="19"/>
      <c r="F636" s="19"/>
      <c r="G636" s="20"/>
      <c r="H636" s="21"/>
      <c r="I636" s="19"/>
      <c r="J636" s="29"/>
      <c r="K636" s="30"/>
      <c r="L636" s="30"/>
      <c r="M636" s="31"/>
      <c r="N636" s="31"/>
      <c r="O636" s="32"/>
      <c r="P636" s="33" t="str">
        <f t="shared" si="41"/>
        <v/>
      </c>
      <c r="Q636" s="16" t="str">
        <f t="shared" si="40"/>
        <v/>
      </c>
    </row>
    <row r="637" spans="2:17" ht="23.45" customHeight="1">
      <c r="B637" s="17"/>
      <c r="C637" s="18"/>
      <c r="D637" s="18"/>
      <c r="E637" s="19"/>
      <c r="F637" s="19"/>
      <c r="G637" s="20"/>
      <c r="H637" s="21"/>
      <c r="I637" s="19"/>
      <c r="J637" s="29"/>
      <c r="K637" s="30"/>
      <c r="L637" s="30"/>
      <c r="M637" s="31"/>
      <c r="N637" s="31"/>
      <c r="O637" s="32"/>
      <c r="P637" s="33" t="str">
        <f t="shared" si="41"/>
        <v/>
      </c>
      <c r="Q637" s="16" t="str">
        <f t="shared" si="40"/>
        <v/>
      </c>
    </row>
    <row r="638" spans="2:17" ht="23.45" customHeight="1">
      <c r="B638" s="17"/>
      <c r="C638" s="18"/>
      <c r="D638" s="18"/>
      <c r="E638" s="19"/>
      <c r="F638" s="19"/>
      <c r="G638" s="20"/>
      <c r="H638" s="21"/>
      <c r="I638" s="19"/>
      <c r="J638" s="29"/>
      <c r="K638" s="30"/>
      <c r="L638" s="30"/>
      <c r="M638" s="31"/>
      <c r="N638" s="31"/>
      <c r="O638" s="32"/>
      <c r="P638" s="33" t="str">
        <f t="shared" si="41"/>
        <v/>
      </c>
      <c r="Q638" s="16" t="str">
        <f t="shared" si="40"/>
        <v/>
      </c>
    </row>
    <row r="639" spans="2:17" ht="23.45" customHeight="1">
      <c r="B639" s="17"/>
      <c r="C639" s="18"/>
      <c r="D639" s="18"/>
      <c r="E639" s="19"/>
      <c r="F639" s="19"/>
      <c r="G639" s="20"/>
      <c r="H639" s="21"/>
      <c r="I639" s="19"/>
      <c r="J639" s="29"/>
      <c r="K639" s="30"/>
      <c r="L639" s="30"/>
      <c r="M639" s="31"/>
      <c r="N639" s="31"/>
      <c r="O639" s="32"/>
      <c r="P639" s="33" t="str">
        <f t="shared" si="41"/>
        <v/>
      </c>
      <c r="Q639" s="16" t="str">
        <f t="shared" si="40"/>
        <v/>
      </c>
    </row>
    <row r="640" spans="2:17" ht="23.45" customHeight="1">
      <c r="B640" s="17"/>
      <c r="C640" s="18"/>
      <c r="D640" s="18"/>
      <c r="E640" s="19"/>
      <c r="F640" s="19"/>
      <c r="G640" s="20"/>
      <c r="H640" s="21"/>
      <c r="I640" s="19"/>
      <c r="J640" s="29"/>
      <c r="K640" s="30"/>
      <c r="L640" s="30"/>
      <c r="M640" s="31"/>
      <c r="N640" s="31"/>
      <c r="O640" s="32"/>
      <c r="P640" s="33" t="str">
        <f t="shared" si="41"/>
        <v/>
      </c>
      <c r="Q640" s="16" t="str">
        <f t="shared" si="40"/>
        <v/>
      </c>
    </row>
    <row r="641" spans="2:17" ht="23.45" customHeight="1">
      <c r="B641" s="17"/>
      <c r="C641" s="18"/>
      <c r="D641" s="18"/>
      <c r="E641" s="19"/>
      <c r="F641" s="19"/>
      <c r="G641" s="20"/>
      <c r="H641" s="21"/>
      <c r="I641" s="19"/>
      <c r="J641" s="29"/>
      <c r="K641" s="30"/>
      <c r="L641" s="30"/>
      <c r="M641" s="31"/>
      <c r="N641" s="31"/>
      <c r="O641" s="32"/>
      <c r="P641" s="33" t="str">
        <f t="shared" si="41"/>
        <v/>
      </c>
      <c r="Q641" s="16" t="str">
        <f t="shared" si="40"/>
        <v/>
      </c>
    </row>
    <row r="642" spans="2:17" ht="23.45" customHeight="1">
      <c r="B642" s="17"/>
      <c r="C642" s="18"/>
      <c r="D642" s="18"/>
      <c r="E642" s="19"/>
      <c r="F642" s="19"/>
      <c r="G642" s="20"/>
      <c r="H642" s="21"/>
      <c r="I642" s="19"/>
      <c r="J642" s="29"/>
      <c r="K642" s="30"/>
      <c r="L642" s="30"/>
      <c r="M642" s="31"/>
      <c r="N642" s="31"/>
      <c r="O642" s="32"/>
      <c r="P642" s="33" t="str">
        <f t="shared" si="41"/>
        <v/>
      </c>
      <c r="Q642" s="16" t="str">
        <f t="shared" si="40"/>
        <v/>
      </c>
    </row>
    <row r="643" spans="2:17" ht="23.45" customHeight="1">
      <c r="B643" s="17"/>
      <c r="C643" s="18"/>
      <c r="D643" s="18"/>
      <c r="E643" s="19"/>
      <c r="F643" s="19"/>
      <c r="G643" s="20"/>
      <c r="H643" s="21"/>
      <c r="I643" s="19"/>
      <c r="J643" s="29"/>
      <c r="K643" s="30"/>
      <c r="L643" s="30"/>
      <c r="M643" s="31"/>
      <c r="N643" s="31"/>
      <c r="O643" s="32"/>
      <c r="P643" s="33" t="str">
        <f t="shared" si="41"/>
        <v/>
      </c>
      <c r="Q643" s="16" t="str">
        <f t="shared" si="40"/>
        <v/>
      </c>
    </row>
    <row r="644" spans="2:17" ht="23.45" customHeight="1">
      <c r="B644" s="17"/>
      <c r="C644" s="18"/>
      <c r="D644" s="18"/>
      <c r="E644" s="19"/>
      <c r="F644" s="19"/>
      <c r="G644" s="20"/>
      <c r="H644" s="21"/>
      <c r="I644" s="19"/>
      <c r="J644" s="29"/>
      <c r="K644" s="30"/>
      <c r="L644" s="30"/>
      <c r="M644" s="31"/>
      <c r="N644" s="31"/>
      <c r="O644" s="32"/>
      <c r="P644" s="33" t="str">
        <f t="shared" si="41"/>
        <v/>
      </c>
      <c r="Q644" s="16" t="str">
        <f t="shared" si="40"/>
        <v/>
      </c>
    </row>
    <row r="645" spans="2:17" ht="23.45" customHeight="1">
      <c r="B645" s="17"/>
      <c r="C645" s="18"/>
      <c r="D645" s="18"/>
      <c r="E645" s="19"/>
      <c r="F645" s="19"/>
      <c r="G645" s="20"/>
      <c r="H645" s="21"/>
      <c r="I645" s="19"/>
      <c r="J645" s="29"/>
      <c r="K645" s="30"/>
      <c r="L645" s="30"/>
      <c r="M645" s="31"/>
      <c r="N645" s="31"/>
      <c r="O645" s="32"/>
      <c r="P645" s="33" t="str">
        <f t="shared" si="41"/>
        <v/>
      </c>
      <c r="Q645" s="16" t="str">
        <f t="shared" si="40"/>
        <v/>
      </c>
    </row>
    <row r="646" spans="2:17" ht="9.6" customHeight="1">
      <c r="J646" s="37"/>
    </row>
    <row r="647" spans="2:17" ht="14.25" customHeight="1">
      <c r="B647" s="160" t="s">
        <v>106</v>
      </c>
      <c r="C647" s="160"/>
      <c r="D647" s="160"/>
      <c r="E647" s="160"/>
      <c r="F647" s="160"/>
      <c r="G647" s="25"/>
      <c r="H647" s="25" t="s">
        <v>107</v>
      </c>
      <c r="I647" s="25"/>
      <c r="J647" s="25"/>
      <c r="K647" s="1" t="s">
        <v>108</v>
      </c>
      <c r="M647" s="1"/>
      <c r="N647" s="25" t="s">
        <v>109</v>
      </c>
      <c r="O647" s="25"/>
    </row>
    <row r="648" spans="2:17" ht="28.5" customHeight="1">
      <c r="B648" s="161" t="s">
        <v>110</v>
      </c>
      <c r="C648" s="161"/>
      <c r="D648" s="161"/>
      <c r="E648" s="161"/>
      <c r="F648" s="161"/>
      <c r="G648" s="161"/>
      <c r="H648" s="162" t="s">
        <v>111</v>
      </c>
      <c r="I648" s="162"/>
      <c r="J648" s="162"/>
      <c r="K648" s="163"/>
      <c r="L648" s="163"/>
      <c r="M648" s="26"/>
    </row>
    <row r="649" spans="2:17" ht="6.75" customHeight="1">
      <c r="B649" s="25"/>
      <c r="C649" s="25"/>
      <c r="D649" s="25"/>
      <c r="E649" s="25"/>
      <c r="F649" s="25"/>
      <c r="G649" s="25"/>
      <c r="H649" s="25"/>
      <c r="I649" s="25"/>
      <c r="J649" s="25"/>
      <c r="K649" s="25"/>
      <c r="L649" s="38"/>
      <c r="M649" s="25"/>
    </row>
    <row r="650" spans="2:17" ht="24.75" customHeight="1">
      <c r="B650" s="164" t="s">
        <v>112</v>
      </c>
      <c r="C650" s="164"/>
      <c r="D650" s="164"/>
      <c r="E650" s="164"/>
      <c r="F650" s="164"/>
      <c r="G650" s="25"/>
      <c r="H650" s="27" t="s">
        <v>113</v>
      </c>
      <c r="I650" s="25"/>
      <c r="J650" s="25"/>
      <c r="K650" s="25"/>
      <c r="L650" s="38"/>
      <c r="M650" s="25"/>
    </row>
    <row r="654" spans="2:17" ht="20.25" customHeight="1">
      <c r="B654" s="109" t="s">
        <v>86</v>
      </c>
      <c r="C654" s="109"/>
      <c r="D654" s="109"/>
      <c r="E654" s="109"/>
      <c r="F654" s="109"/>
      <c r="G654" s="109"/>
      <c r="H654" s="109"/>
      <c r="I654" s="109"/>
      <c r="J654" s="109"/>
      <c r="K654" s="109"/>
      <c r="L654" s="109"/>
      <c r="M654" s="109"/>
      <c r="N654" s="109"/>
      <c r="O654" s="109"/>
      <c r="P654" s="109"/>
    </row>
    <row r="655" spans="2:17" ht="20.25" customHeight="1">
      <c r="B655" s="156" t="s">
        <v>87</v>
      </c>
      <c r="C655" s="156"/>
      <c r="D655" s="156"/>
      <c r="E655" s="156"/>
      <c r="F655" s="156"/>
      <c r="G655" s="156"/>
      <c r="H655" s="156"/>
      <c r="I655" s="156"/>
      <c r="J655" s="156"/>
      <c r="K655" s="156"/>
      <c r="L655" s="156"/>
      <c r="M655" s="156"/>
      <c r="N655" s="156"/>
      <c r="O655" s="156"/>
      <c r="P655" s="156"/>
    </row>
    <row r="656" spans="2:17" ht="20.25" customHeight="1">
      <c r="E656" s="1"/>
      <c r="F656" s="1"/>
      <c r="G656" s="1"/>
      <c r="H656" s="1"/>
      <c r="I656" s="1"/>
    </row>
    <row r="657" spans="2:17" ht="20.25" customHeight="1">
      <c r="B657" s="157" t="s">
        <v>88</v>
      </c>
      <c r="C657" s="157"/>
      <c r="D657" s="157"/>
      <c r="E657" s="157"/>
      <c r="F657" s="2" t="str">
        <f>$F$6</f>
        <v/>
      </c>
      <c r="G657" s="1"/>
      <c r="H657" s="1"/>
      <c r="I657" s="3" t="s">
        <v>89</v>
      </c>
      <c r="J657" s="2" t="str">
        <f>$J$6</f>
        <v>2023/2024</v>
      </c>
      <c r="L657" s="165"/>
      <c r="M657" s="166"/>
      <c r="N657" s="39"/>
    </row>
    <row r="658" spans="2:17" ht="12.75" customHeight="1">
      <c r="J658" s="1"/>
      <c r="K658" s="1"/>
    </row>
    <row r="659" spans="2:17" ht="12" customHeight="1">
      <c r="I659" s="5"/>
    </row>
    <row r="660" spans="2:17" s="6" customFormat="1" ht="15" customHeight="1">
      <c r="B660" s="167" t="s">
        <v>90</v>
      </c>
      <c r="C660" s="169" t="s">
        <v>91</v>
      </c>
      <c r="D660" s="169" t="s">
        <v>92</v>
      </c>
      <c r="E660" s="171" t="s">
        <v>93</v>
      </c>
      <c r="F660" s="171" t="s">
        <v>94</v>
      </c>
      <c r="G660" s="171" t="s">
        <v>95</v>
      </c>
      <c r="H660" s="173" t="s">
        <v>96</v>
      </c>
      <c r="I660" s="171" t="s">
        <v>97</v>
      </c>
      <c r="J660" s="167" t="s">
        <v>98</v>
      </c>
      <c r="K660" s="169" t="s">
        <v>99</v>
      </c>
      <c r="L660" s="171" t="s">
        <v>100</v>
      </c>
      <c r="M660" s="171" t="s">
        <v>101</v>
      </c>
      <c r="N660" s="171" t="s">
        <v>102</v>
      </c>
      <c r="O660" s="158" t="s">
        <v>103</v>
      </c>
      <c r="P660" s="159"/>
      <c r="Q660" s="40"/>
    </row>
    <row r="661" spans="2:17" s="6" customFormat="1" ht="24" customHeight="1">
      <c r="B661" s="168"/>
      <c r="C661" s="170"/>
      <c r="D661" s="170"/>
      <c r="E661" s="172"/>
      <c r="F661" s="172"/>
      <c r="G661" s="172"/>
      <c r="H661" s="174"/>
      <c r="I661" s="172"/>
      <c r="J661" s="168"/>
      <c r="K661" s="170"/>
      <c r="L661" s="172"/>
      <c r="M661" s="172"/>
      <c r="N661" s="172"/>
      <c r="O661" s="7" t="s">
        <v>104</v>
      </c>
      <c r="P661" s="28" t="s">
        <v>105</v>
      </c>
      <c r="Q661" s="40"/>
    </row>
    <row r="662" spans="2:17" ht="23.45" customHeight="1">
      <c r="B662" s="17"/>
      <c r="C662" s="18"/>
      <c r="D662" s="18"/>
      <c r="E662" s="19"/>
      <c r="F662" s="19"/>
      <c r="G662" s="20"/>
      <c r="H662" s="21"/>
      <c r="I662" s="19"/>
      <c r="J662" s="29"/>
      <c r="K662" s="30"/>
      <c r="L662" s="41"/>
      <c r="M662" s="31"/>
      <c r="N662" s="31"/>
      <c r="O662" s="32"/>
      <c r="P662" s="33" t="str">
        <f>IF(H662&lt;&gt;"",O662*H662,"")</f>
        <v/>
      </c>
      <c r="Q662" s="16" t="str">
        <f t="shared" ref="Q662:Q676" si="42">IF(B662&amp;C662&amp;D662&amp;E662&amp;F662&amp;G662&amp;H662&amp;I662&amp;J662&amp;K662&amp;L662&amp;M662&amp;N662&amp;P662="","",IF(OR(B662="",C662="",D662="",E662="",F662="",G662="",H662="",I662="",J662="",K662="",L662="",M662="",N662="",P662=""),"1",""))</f>
        <v/>
      </c>
    </row>
    <row r="663" spans="2:17" ht="23.45" customHeight="1">
      <c r="B663" s="17"/>
      <c r="C663" s="18"/>
      <c r="D663" s="18"/>
      <c r="E663" s="19"/>
      <c r="F663" s="19"/>
      <c r="G663" s="20"/>
      <c r="H663" s="21"/>
      <c r="I663" s="19"/>
      <c r="J663" s="29"/>
      <c r="K663" s="30"/>
      <c r="L663" s="30"/>
      <c r="M663" s="31"/>
      <c r="N663" s="31"/>
      <c r="O663" s="32"/>
      <c r="P663" s="33" t="str">
        <f t="shared" ref="P663:P676" si="43">IF(H663&lt;&gt;"",O663*H663,"")</f>
        <v/>
      </c>
      <c r="Q663" s="16" t="str">
        <f t="shared" si="42"/>
        <v/>
      </c>
    </row>
    <row r="664" spans="2:17" ht="23.45" customHeight="1">
      <c r="B664" s="17"/>
      <c r="C664" s="18"/>
      <c r="D664" s="18"/>
      <c r="E664" s="19"/>
      <c r="F664" s="19"/>
      <c r="G664" s="20"/>
      <c r="H664" s="21"/>
      <c r="I664" s="19"/>
      <c r="J664" s="29"/>
      <c r="K664" s="30"/>
      <c r="L664" s="30"/>
      <c r="M664" s="31"/>
      <c r="N664" s="31"/>
      <c r="O664" s="32"/>
      <c r="P664" s="33" t="str">
        <f t="shared" si="43"/>
        <v/>
      </c>
      <c r="Q664" s="16" t="str">
        <f t="shared" si="42"/>
        <v/>
      </c>
    </row>
    <row r="665" spans="2:17" ht="23.45" customHeight="1">
      <c r="B665" s="17"/>
      <c r="C665" s="18"/>
      <c r="D665" s="18"/>
      <c r="E665" s="19"/>
      <c r="F665" s="19"/>
      <c r="G665" s="20"/>
      <c r="H665" s="21"/>
      <c r="I665" s="19"/>
      <c r="J665" s="29"/>
      <c r="K665" s="30"/>
      <c r="L665" s="30"/>
      <c r="M665" s="31"/>
      <c r="N665" s="31"/>
      <c r="O665" s="32"/>
      <c r="P665" s="33" t="str">
        <f t="shared" si="43"/>
        <v/>
      </c>
      <c r="Q665" s="16" t="str">
        <f t="shared" si="42"/>
        <v/>
      </c>
    </row>
    <row r="666" spans="2:17" ht="23.45" customHeight="1">
      <c r="B666" s="17"/>
      <c r="C666" s="18"/>
      <c r="D666" s="18"/>
      <c r="E666" s="19"/>
      <c r="F666" s="19"/>
      <c r="G666" s="20"/>
      <c r="H666" s="21"/>
      <c r="I666" s="19"/>
      <c r="J666" s="29"/>
      <c r="K666" s="30"/>
      <c r="L666" s="30"/>
      <c r="M666" s="31"/>
      <c r="N666" s="31"/>
      <c r="O666" s="32"/>
      <c r="P666" s="33" t="str">
        <f t="shared" si="43"/>
        <v/>
      </c>
      <c r="Q666" s="16" t="str">
        <f t="shared" si="42"/>
        <v/>
      </c>
    </row>
    <row r="667" spans="2:17" ht="23.45" customHeight="1">
      <c r="B667" s="17"/>
      <c r="C667" s="18"/>
      <c r="D667" s="18"/>
      <c r="E667" s="19"/>
      <c r="F667" s="19"/>
      <c r="G667" s="20"/>
      <c r="H667" s="21"/>
      <c r="I667" s="19"/>
      <c r="J667" s="29"/>
      <c r="K667" s="30"/>
      <c r="L667" s="30"/>
      <c r="M667" s="31"/>
      <c r="N667" s="31"/>
      <c r="O667" s="32"/>
      <c r="P667" s="33" t="str">
        <f t="shared" si="43"/>
        <v/>
      </c>
      <c r="Q667" s="16" t="str">
        <f t="shared" si="42"/>
        <v/>
      </c>
    </row>
    <row r="668" spans="2:17" ht="23.45" customHeight="1">
      <c r="B668" s="17"/>
      <c r="C668" s="18"/>
      <c r="D668" s="18"/>
      <c r="E668" s="19"/>
      <c r="F668" s="19"/>
      <c r="G668" s="20"/>
      <c r="H668" s="21"/>
      <c r="I668" s="19"/>
      <c r="J668" s="29"/>
      <c r="K668" s="30"/>
      <c r="L668" s="30"/>
      <c r="M668" s="31"/>
      <c r="N668" s="31"/>
      <c r="O668" s="32"/>
      <c r="P668" s="33" t="str">
        <f t="shared" si="43"/>
        <v/>
      </c>
      <c r="Q668" s="16" t="str">
        <f t="shared" si="42"/>
        <v/>
      </c>
    </row>
    <row r="669" spans="2:17" ht="23.45" customHeight="1">
      <c r="B669" s="17"/>
      <c r="C669" s="18"/>
      <c r="D669" s="18"/>
      <c r="E669" s="19"/>
      <c r="F669" s="19"/>
      <c r="G669" s="20"/>
      <c r="H669" s="21"/>
      <c r="I669" s="19"/>
      <c r="J669" s="29"/>
      <c r="K669" s="30"/>
      <c r="L669" s="30"/>
      <c r="M669" s="31"/>
      <c r="N669" s="31"/>
      <c r="O669" s="32"/>
      <c r="P669" s="33" t="str">
        <f t="shared" si="43"/>
        <v/>
      </c>
      <c r="Q669" s="16" t="str">
        <f t="shared" si="42"/>
        <v/>
      </c>
    </row>
    <row r="670" spans="2:17" ht="23.45" customHeight="1">
      <c r="B670" s="17"/>
      <c r="C670" s="18"/>
      <c r="D670" s="18"/>
      <c r="E670" s="19"/>
      <c r="F670" s="19"/>
      <c r="G670" s="20"/>
      <c r="H670" s="21"/>
      <c r="I670" s="19"/>
      <c r="J670" s="29"/>
      <c r="K670" s="30"/>
      <c r="L670" s="30"/>
      <c r="M670" s="31"/>
      <c r="N670" s="31"/>
      <c r="O670" s="32"/>
      <c r="P670" s="33" t="str">
        <f t="shared" si="43"/>
        <v/>
      </c>
      <c r="Q670" s="16" t="str">
        <f t="shared" si="42"/>
        <v/>
      </c>
    </row>
    <row r="671" spans="2:17" ht="23.45" customHeight="1">
      <c r="B671" s="17"/>
      <c r="C671" s="18"/>
      <c r="D671" s="18"/>
      <c r="E671" s="19"/>
      <c r="F671" s="19"/>
      <c r="G671" s="20"/>
      <c r="H671" s="21"/>
      <c r="I671" s="19"/>
      <c r="J671" s="29"/>
      <c r="K671" s="30"/>
      <c r="L671" s="30"/>
      <c r="M671" s="31"/>
      <c r="N671" s="31"/>
      <c r="O671" s="32"/>
      <c r="P671" s="33" t="str">
        <f t="shared" si="43"/>
        <v/>
      </c>
      <c r="Q671" s="16" t="str">
        <f t="shared" si="42"/>
        <v/>
      </c>
    </row>
    <row r="672" spans="2:17" ht="23.45" customHeight="1">
      <c r="B672" s="17"/>
      <c r="C672" s="18"/>
      <c r="D672" s="18"/>
      <c r="E672" s="19"/>
      <c r="F672" s="19"/>
      <c r="G672" s="20"/>
      <c r="H672" s="21"/>
      <c r="I672" s="19"/>
      <c r="J672" s="29"/>
      <c r="K672" s="30"/>
      <c r="L672" s="30"/>
      <c r="M672" s="31"/>
      <c r="N672" s="31"/>
      <c r="O672" s="32"/>
      <c r="P672" s="33" t="str">
        <f t="shared" si="43"/>
        <v/>
      </c>
      <c r="Q672" s="16" t="str">
        <f t="shared" si="42"/>
        <v/>
      </c>
    </row>
    <row r="673" spans="2:17" ht="23.45" customHeight="1">
      <c r="B673" s="17"/>
      <c r="C673" s="18"/>
      <c r="D673" s="18"/>
      <c r="E673" s="19"/>
      <c r="F673" s="19"/>
      <c r="G673" s="20"/>
      <c r="H673" s="21"/>
      <c r="I673" s="19"/>
      <c r="J673" s="29"/>
      <c r="K673" s="30"/>
      <c r="L673" s="30"/>
      <c r="M673" s="31"/>
      <c r="N673" s="31"/>
      <c r="O673" s="32"/>
      <c r="P673" s="33" t="str">
        <f t="shared" si="43"/>
        <v/>
      </c>
      <c r="Q673" s="16" t="str">
        <f t="shared" si="42"/>
        <v/>
      </c>
    </row>
    <row r="674" spans="2:17" ht="23.45" customHeight="1">
      <c r="B674" s="17"/>
      <c r="C674" s="18"/>
      <c r="D674" s="18"/>
      <c r="E674" s="19"/>
      <c r="F674" s="19"/>
      <c r="G674" s="20"/>
      <c r="H674" s="21"/>
      <c r="I674" s="19"/>
      <c r="J674" s="29"/>
      <c r="K674" s="30"/>
      <c r="L674" s="30"/>
      <c r="M674" s="31"/>
      <c r="N674" s="31"/>
      <c r="O674" s="32"/>
      <c r="P674" s="33" t="str">
        <f t="shared" si="43"/>
        <v/>
      </c>
      <c r="Q674" s="16" t="str">
        <f t="shared" si="42"/>
        <v/>
      </c>
    </row>
    <row r="675" spans="2:17" ht="23.45" customHeight="1">
      <c r="B675" s="17"/>
      <c r="C675" s="18"/>
      <c r="D675" s="18"/>
      <c r="E675" s="19"/>
      <c r="F675" s="19"/>
      <c r="G675" s="20"/>
      <c r="H675" s="21"/>
      <c r="I675" s="19"/>
      <c r="J675" s="29"/>
      <c r="K675" s="30"/>
      <c r="L675" s="30"/>
      <c r="M675" s="31"/>
      <c r="N675" s="31"/>
      <c r="O675" s="32"/>
      <c r="P675" s="33" t="str">
        <f t="shared" si="43"/>
        <v/>
      </c>
      <c r="Q675" s="16" t="str">
        <f t="shared" si="42"/>
        <v/>
      </c>
    </row>
    <row r="676" spans="2:17" ht="23.45" customHeight="1">
      <c r="B676" s="17"/>
      <c r="C676" s="18"/>
      <c r="D676" s="18"/>
      <c r="E676" s="19"/>
      <c r="F676" s="19"/>
      <c r="G676" s="20"/>
      <c r="H676" s="21"/>
      <c r="I676" s="19"/>
      <c r="J676" s="29"/>
      <c r="K676" s="30"/>
      <c r="L676" s="30"/>
      <c r="M676" s="31"/>
      <c r="N676" s="31"/>
      <c r="O676" s="32"/>
      <c r="P676" s="33" t="str">
        <f t="shared" si="43"/>
        <v/>
      </c>
      <c r="Q676" s="16" t="str">
        <f t="shared" si="42"/>
        <v/>
      </c>
    </row>
    <row r="677" spans="2:17" ht="9.6" customHeight="1">
      <c r="J677" s="37"/>
    </row>
    <row r="678" spans="2:17" ht="14.25" customHeight="1">
      <c r="B678" s="160" t="s">
        <v>106</v>
      </c>
      <c r="C678" s="160"/>
      <c r="D678" s="160"/>
      <c r="E678" s="160"/>
      <c r="F678" s="160"/>
      <c r="G678" s="25"/>
      <c r="H678" s="25" t="s">
        <v>107</v>
      </c>
      <c r="I678" s="25"/>
      <c r="J678" s="25"/>
      <c r="K678" s="1" t="s">
        <v>108</v>
      </c>
      <c r="M678" s="1"/>
      <c r="N678" s="25" t="s">
        <v>109</v>
      </c>
      <c r="O678" s="25"/>
    </row>
    <row r="679" spans="2:17" ht="28.5" customHeight="1">
      <c r="B679" s="161" t="s">
        <v>110</v>
      </c>
      <c r="C679" s="161"/>
      <c r="D679" s="161"/>
      <c r="E679" s="161"/>
      <c r="F679" s="161"/>
      <c r="G679" s="161"/>
      <c r="H679" s="162" t="s">
        <v>111</v>
      </c>
      <c r="I679" s="162"/>
      <c r="J679" s="162"/>
      <c r="K679" s="163"/>
      <c r="L679" s="163"/>
      <c r="M679" s="26"/>
    </row>
    <row r="680" spans="2:17" ht="6.75" customHeight="1">
      <c r="B680" s="25"/>
      <c r="C680" s="25"/>
      <c r="D680" s="25"/>
      <c r="E680" s="25"/>
      <c r="F680" s="25"/>
      <c r="G680" s="25"/>
      <c r="H680" s="25"/>
      <c r="I680" s="25"/>
      <c r="J680" s="25"/>
      <c r="K680" s="25"/>
      <c r="L680" s="38"/>
      <c r="M680" s="25"/>
    </row>
    <row r="681" spans="2:17" ht="24.75" customHeight="1">
      <c r="B681" s="164" t="s">
        <v>112</v>
      </c>
      <c r="C681" s="164"/>
      <c r="D681" s="164"/>
      <c r="E681" s="164"/>
      <c r="F681" s="164"/>
      <c r="G681" s="25"/>
      <c r="H681" s="27" t="s">
        <v>113</v>
      </c>
      <c r="I681" s="25"/>
      <c r="J681" s="25"/>
      <c r="K681" s="25"/>
      <c r="L681" s="38"/>
      <c r="M681" s="25"/>
    </row>
    <row r="685" spans="2:17" ht="20.25" customHeight="1">
      <c r="B685" s="109" t="s">
        <v>86</v>
      </c>
      <c r="C685" s="109"/>
      <c r="D685" s="109"/>
      <c r="E685" s="109"/>
      <c r="F685" s="109"/>
      <c r="G685" s="109"/>
      <c r="H685" s="109"/>
      <c r="I685" s="109"/>
      <c r="J685" s="109"/>
      <c r="K685" s="109"/>
      <c r="L685" s="109"/>
      <c r="M685" s="109"/>
      <c r="N685" s="109"/>
      <c r="O685" s="109"/>
      <c r="P685" s="109"/>
    </row>
    <row r="686" spans="2:17" ht="20.25" customHeight="1">
      <c r="B686" s="156" t="s">
        <v>87</v>
      </c>
      <c r="C686" s="156"/>
      <c r="D686" s="156"/>
      <c r="E686" s="156"/>
      <c r="F686" s="156"/>
      <c r="G686" s="156"/>
      <c r="H686" s="156"/>
      <c r="I686" s="156"/>
      <c r="J686" s="156"/>
      <c r="K686" s="156"/>
      <c r="L686" s="156"/>
      <c r="M686" s="156"/>
      <c r="N686" s="156"/>
      <c r="O686" s="156"/>
      <c r="P686" s="156"/>
    </row>
    <row r="687" spans="2:17" ht="20.25" customHeight="1">
      <c r="E687" s="1"/>
      <c r="F687" s="1"/>
      <c r="G687" s="1"/>
      <c r="H687" s="1"/>
      <c r="I687" s="1"/>
    </row>
    <row r="688" spans="2:17" ht="20.25" customHeight="1">
      <c r="B688" s="157" t="s">
        <v>88</v>
      </c>
      <c r="C688" s="157"/>
      <c r="D688" s="157"/>
      <c r="E688" s="157"/>
      <c r="F688" s="2" t="str">
        <f>$F$6</f>
        <v/>
      </c>
      <c r="G688" s="1"/>
      <c r="H688" s="1"/>
      <c r="I688" s="3" t="s">
        <v>89</v>
      </c>
      <c r="J688" s="2" t="str">
        <f>$J$6</f>
        <v>2023/2024</v>
      </c>
      <c r="L688" s="165"/>
      <c r="M688" s="166"/>
      <c r="N688" s="39"/>
    </row>
    <row r="689" spans="2:17" ht="12.75" customHeight="1">
      <c r="J689" s="1"/>
      <c r="K689" s="1"/>
    </row>
    <row r="690" spans="2:17" ht="12" customHeight="1">
      <c r="I690" s="5"/>
    </row>
    <row r="691" spans="2:17" s="6" customFormat="1" ht="15" customHeight="1">
      <c r="B691" s="167" t="s">
        <v>90</v>
      </c>
      <c r="C691" s="169" t="s">
        <v>91</v>
      </c>
      <c r="D691" s="169" t="s">
        <v>92</v>
      </c>
      <c r="E691" s="171" t="s">
        <v>93</v>
      </c>
      <c r="F691" s="171" t="s">
        <v>94</v>
      </c>
      <c r="G691" s="171" t="s">
        <v>95</v>
      </c>
      <c r="H691" s="173" t="s">
        <v>96</v>
      </c>
      <c r="I691" s="171" t="s">
        <v>97</v>
      </c>
      <c r="J691" s="167" t="s">
        <v>98</v>
      </c>
      <c r="K691" s="169" t="s">
        <v>99</v>
      </c>
      <c r="L691" s="171" t="s">
        <v>100</v>
      </c>
      <c r="M691" s="171" t="s">
        <v>101</v>
      </c>
      <c r="N691" s="171" t="s">
        <v>102</v>
      </c>
      <c r="O691" s="158" t="s">
        <v>103</v>
      </c>
      <c r="P691" s="159"/>
      <c r="Q691" s="40"/>
    </row>
    <row r="692" spans="2:17" s="6" customFormat="1" ht="24" customHeight="1">
      <c r="B692" s="168"/>
      <c r="C692" s="170"/>
      <c r="D692" s="170"/>
      <c r="E692" s="172"/>
      <c r="F692" s="172"/>
      <c r="G692" s="172"/>
      <c r="H692" s="174"/>
      <c r="I692" s="172"/>
      <c r="J692" s="168"/>
      <c r="K692" s="170"/>
      <c r="L692" s="172"/>
      <c r="M692" s="172"/>
      <c r="N692" s="172"/>
      <c r="O692" s="7" t="s">
        <v>104</v>
      </c>
      <c r="P692" s="28" t="s">
        <v>105</v>
      </c>
      <c r="Q692" s="40"/>
    </row>
    <row r="693" spans="2:17" ht="23.45" customHeight="1">
      <c r="B693" s="17"/>
      <c r="C693" s="18"/>
      <c r="D693" s="18"/>
      <c r="E693" s="19"/>
      <c r="F693" s="19"/>
      <c r="G693" s="20"/>
      <c r="H693" s="21"/>
      <c r="I693" s="19"/>
      <c r="J693" s="29"/>
      <c r="K693" s="30"/>
      <c r="L693" s="41"/>
      <c r="M693" s="31"/>
      <c r="N693" s="31"/>
      <c r="O693" s="32"/>
      <c r="P693" s="33" t="str">
        <f>IF(H693&lt;&gt;"",O693*H693,"")</f>
        <v/>
      </c>
      <c r="Q693" s="16" t="str">
        <f t="shared" ref="Q693:Q707" si="44">IF(B693&amp;C693&amp;D693&amp;E693&amp;F693&amp;G693&amp;H693&amp;I693&amp;J693&amp;K693&amp;L693&amp;M693&amp;N693&amp;P693="","",IF(OR(B693="",C693="",D693="",E693="",F693="",G693="",H693="",I693="",J693="",K693="",L693="",M693="",N693="",P693=""),"1",""))</f>
        <v/>
      </c>
    </row>
    <row r="694" spans="2:17" ht="23.45" customHeight="1">
      <c r="B694" s="17"/>
      <c r="C694" s="18"/>
      <c r="D694" s="18"/>
      <c r="E694" s="19"/>
      <c r="F694" s="19"/>
      <c r="G694" s="20"/>
      <c r="H694" s="21"/>
      <c r="I694" s="19"/>
      <c r="J694" s="29"/>
      <c r="K694" s="30"/>
      <c r="L694" s="30"/>
      <c r="M694" s="31"/>
      <c r="N694" s="31"/>
      <c r="O694" s="32"/>
      <c r="P694" s="33" t="str">
        <f t="shared" ref="P694:P707" si="45">IF(H694&lt;&gt;"",O694*H694,"")</f>
        <v/>
      </c>
      <c r="Q694" s="16" t="str">
        <f t="shared" si="44"/>
        <v/>
      </c>
    </row>
    <row r="695" spans="2:17" ht="23.45" customHeight="1">
      <c r="B695" s="17"/>
      <c r="C695" s="18"/>
      <c r="D695" s="18"/>
      <c r="E695" s="19"/>
      <c r="F695" s="19"/>
      <c r="G695" s="20"/>
      <c r="H695" s="21"/>
      <c r="I695" s="19"/>
      <c r="J695" s="29"/>
      <c r="K695" s="30"/>
      <c r="L695" s="30"/>
      <c r="M695" s="31"/>
      <c r="N695" s="31"/>
      <c r="O695" s="32"/>
      <c r="P695" s="33" t="str">
        <f t="shared" si="45"/>
        <v/>
      </c>
      <c r="Q695" s="16" t="str">
        <f t="shared" si="44"/>
        <v/>
      </c>
    </row>
    <row r="696" spans="2:17" ht="23.45" customHeight="1">
      <c r="B696" s="17"/>
      <c r="C696" s="18"/>
      <c r="D696" s="18"/>
      <c r="E696" s="19"/>
      <c r="F696" s="19"/>
      <c r="G696" s="20"/>
      <c r="H696" s="21"/>
      <c r="I696" s="19"/>
      <c r="J696" s="29"/>
      <c r="K696" s="30"/>
      <c r="L696" s="30"/>
      <c r="M696" s="31"/>
      <c r="N696" s="31"/>
      <c r="O696" s="32"/>
      <c r="P696" s="33" t="str">
        <f t="shared" si="45"/>
        <v/>
      </c>
      <c r="Q696" s="16" t="str">
        <f t="shared" si="44"/>
        <v/>
      </c>
    </row>
    <row r="697" spans="2:17" ht="23.45" customHeight="1">
      <c r="B697" s="17"/>
      <c r="C697" s="18"/>
      <c r="D697" s="18"/>
      <c r="E697" s="19"/>
      <c r="F697" s="19"/>
      <c r="G697" s="20"/>
      <c r="H697" s="21"/>
      <c r="I697" s="19"/>
      <c r="J697" s="29"/>
      <c r="K697" s="30"/>
      <c r="L697" s="30"/>
      <c r="M697" s="31"/>
      <c r="N697" s="31"/>
      <c r="O697" s="32"/>
      <c r="P697" s="33" t="str">
        <f t="shared" si="45"/>
        <v/>
      </c>
      <c r="Q697" s="16" t="str">
        <f t="shared" si="44"/>
        <v/>
      </c>
    </row>
    <row r="698" spans="2:17" ht="23.45" customHeight="1">
      <c r="B698" s="17"/>
      <c r="C698" s="18"/>
      <c r="D698" s="18"/>
      <c r="E698" s="19"/>
      <c r="F698" s="19"/>
      <c r="G698" s="20"/>
      <c r="H698" s="21"/>
      <c r="I698" s="19"/>
      <c r="J698" s="29"/>
      <c r="K698" s="30"/>
      <c r="L698" s="30"/>
      <c r="M698" s="31"/>
      <c r="N698" s="31"/>
      <c r="O698" s="32"/>
      <c r="P698" s="33" t="str">
        <f t="shared" si="45"/>
        <v/>
      </c>
      <c r="Q698" s="16" t="str">
        <f t="shared" si="44"/>
        <v/>
      </c>
    </row>
    <row r="699" spans="2:17" ht="23.45" customHeight="1">
      <c r="B699" s="17"/>
      <c r="C699" s="18"/>
      <c r="D699" s="18"/>
      <c r="E699" s="19"/>
      <c r="F699" s="19"/>
      <c r="G699" s="20"/>
      <c r="H699" s="21"/>
      <c r="I699" s="19"/>
      <c r="J699" s="29"/>
      <c r="K699" s="30"/>
      <c r="L699" s="30"/>
      <c r="M699" s="31"/>
      <c r="N699" s="31"/>
      <c r="O699" s="32"/>
      <c r="P699" s="33" t="str">
        <f t="shared" si="45"/>
        <v/>
      </c>
      <c r="Q699" s="16" t="str">
        <f t="shared" si="44"/>
        <v/>
      </c>
    </row>
    <row r="700" spans="2:17" ht="23.45" customHeight="1">
      <c r="B700" s="17"/>
      <c r="C700" s="18"/>
      <c r="D700" s="18"/>
      <c r="E700" s="19"/>
      <c r="F700" s="19"/>
      <c r="G700" s="20"/>
      <c r="H700" s="21"/>
      <c r="I700" s="19"/>
      <c r="J700" s="29"/>
      <c r="K700" s="30"/>
      <c r="L700" s="30"/>
      <c r="M700" s="31"/>
      <c r="N700" s="31"/>
      <c r="O700" s="32"/>
      <c r="P700" s="33" t="str">
        <f t="shared" si="45"/>
        <v/>
      </c>
      <c r="Q700" s="16" t="str">
        <f t="shared" si="44"/>
        <v/>
      </c>
    </row>
    <row r="701" spans="2:17" ht="23.45" customHeight="1">
      <c r="B701" s="17"/>
      <c r="C701" s="18"/>
      <c r="D701" s="18"/>
      <c r="E701" s="19"/>
      <c r="F701" s="19"/>
      <c r="G701" s="20"/>
      <c r="H701" s="21"/>
      <c r="I701" s="19"/>
      <c r="J701" s="29"/>
      <c r="K701" s="30"/>
      <c r="L701" s="30"/>
      <c r="M701" s="31"/>
      <c r="N701" s="31"/>
      <c r="O701" s="32"/>
      <c r="P701" s="33" t="str">
        <f t="shared" si="45"/>
        <v/>
      </c>
      <c r="Q701" s="16" t="str">
        <f t="shared" si="44"/>
        <v/>
      </c>
    </row>
    <row r="702" spans="2:17" ht="23.45" customHeight="1">
      <c r="B702" s="17"/>
      <c r="C702" s="18"/>
      <c r="D702" s="18"/>
      <c r="E702" s="19"/>
      <c r="F702" s="19"/>
      <c r="G702" s="20"/>
      <c r="H702" s="21"/>
      <c r="I702" s="19"/>
      <c r="J702" s="29"/>
      <c r="K702" s="30"/>
      <c r="L702" s="30"/>
      <c r="M702" s="31"/>
      <c r="N702" s="31"/>
      <c r="O702" s="32"/>
      <c r="P702" s="33" t="str">
        <f t="shared" si="45"/>
        <v/>
      </c>
      <c r="Q702" s="16" t="str">
        <f t="shared" si="44"/>
        <v/>
      </c>
    </row>
    <row r="703" spans="2:17" ht="23.45" customHeight="1">
      <c r="B703" s="17"/>
      <c r="C703" s="18"/>
      <c r="D703" s="18"/>
      <c r="E703" s="19"/>
      <c r="F703" s="19"/>
      <c r="G703" s="20"/>
      <c r="H703" s="21"/>
      <c r="I703" s="19"/>
      <c r="J703" s="29"/>
      <c r="K703" s="30"/>
      <c r="L703" s="30"/>
      <c r="M703" s="31"/>
      <c r="N703" s="31"/>
      <c r="O703" s="32"/>
      <c r="P703" s="33" t="str">
        <f t="shared" si="45"/>
        <v/>
      </c>
      <c r="Q703" s="16" t="str">
        <f t="shared" si="44"/>
        <v/>
      </c>
    </row>
    <row r="704" spans="2:17" ht="23.45" customHeight="1">
      <c r="B704" s="17"/>
      <c r="C704" s="18"/>
      <c r="D704" s="18"/>
      <c r="E704" s="19"/>
      <c r="F704" s="19"/>
      <c r="G704" s="20"/>
      <c r="H704" s="21"/>
      <c r="I704" s="19"/>
      <c r="J704" s="29"/>
      <c r="K704" s="30"/>
      <c r="L704" s="30"/>
      <c r="M704" s="31"/>
      <c r="N704" s="31"/>
      <c r="O704" s="32"/>
      <c r="P704" s="33" t="str">
        <f t="shared" si="45"/>
        <v/>
      </c>
      <c r="Q704" s="16" t="str">
        <f t="shared" si="44"/>
        <v/>
      </c>
    </row>
    <row r="705" spans="2:17" ht="23.45" customHeight="1">
      <c r="B705" s="17"/>
      <c r="C705" s="18"/>
      <c r="D705" s="18"/>
      <c r="E705" s="19"/>
      <c r="F705" s="19"/>
      <c r="G705" s="20"/>
      <c r="H705" s="21"/>
      <c r="I705" s="19"/>
      <c r="J705" s="29"/>
      <c r="K705" s="30"/>
      <c r="L705" s="30"/>
      <c r="M705" s="31"/>
      <c r="N705" s="31"/>
      <c r="O705" s="32"/>
      <c r="P705" s="33" t="str">
        <f t="shared" si="45"/>
        <v/>
      </c>
      <c r="Q705" s="16" t="str">
        <f t="shared" si="44"/>
        <v/>
      </c>
    </row>
    <row r="706" spans="2:17" ht="23.45" customHeight="1">
      <c r="B706" s="17"/>
      <c r="C706" s="18"/>
      <c r="D706" s="18"/>
      <c r="E706" s="19"/>
      <c r="F706" s="19"/>
      <c r="G706" s="20"/>
      <c r="H706" s="21"/>
      <c r="I706" s="19"/>
      <c r="J706" s="29"/>
      <c r="K706" s="30"/>
      <c r="L706" s="30"/>
      <c r="M706" s="31"/>
      <c r="N706" s="31"/>
      <c r="O706" s="32"/>
      <c r="P706" s="33" t="str">
        <f t="shared" si="45"/>
        <v/>
      </c>
      <c r="Q706" s="16" t="str">
        <f t="shared" si="44"/>
        <v/>
      </c>
    </row>
    <row r="707" spans="2:17" ht="23.45" customHeight="1">
      <c r="B707" s="17"/>
      <c r="C707" s="18"/>
      <c r="D707" s="18"/>
      <c r="E707" s="19"/>
      <c r="F707" s="19"/>
      <c r="G707" s="20"/>
      <c r="H707" s="21"/>
      <c r="I707" s="19"/>
      <c r="J707" s="29"/>
      <c r="K707" s="30"/>
      <c r="L707" s="30"/>
      <c r="M707" s="31"/>
      <c r="N707" s="31"/>
      <c r="O707" s="32"/>
      <c r="P707" s="33" t="str">
        <f t="shared" si="45"/>
        <v/>
      </c>
      <c r="Q707" s="16" t="str">
        <f t="shared" si="44"/>
        <v/>
      </c>
    </row>
    <row r="708" spans="2:17" ht="9.6" customHeight="1">
      <c r="J708" s="37"/>
    </row>
    <row r="709" spans="2:17" ht="14.25" customHeight="1">
      <c r="B709" s="160" t="s">
        <v>106</v>
      </c>
      <c r="C709" s="160"/>
      <c r="D709" s="160"/>
      <c r="E709" s="160"/>
      <c r="F709" s="160"/>
      <c r="G709" s="25"/>
      <c r="H709" s="25" t="s">
        <v>107</v>
      </c>
      <c r="I709" s="25"/>
      <c r="J709" s="25"/>
      <c r="K709" s="1" t="s">
        <v>108</v>
      </c>
      <c r="M709" s="1"/>
      <c r="N709" s="25" t="s">
        <v>109</v>
      </c>
      <c r="O709" s="25"/>
    </row>
    <row r="710" spans="2:17" ht="28.5" customHeight="1">
      <c r="B710" s="161" t="s">
        <v>110</v>
      </c>
      <c r="C710" s="161"/>
      <c r="D710" s="161"/>
      <c r="E710" s="161"/>
      <c r="F710" s="161"/>
      <c r="G710" s="161"/>
      <c r="H710" s="162" t="s">
        <v>111</v>
      </c>
      <c r="I710" s="162"/>
      <c r="J710" s="162"/>
      <c r="K710" s="163"/>
      <c r="L710" s="163"/>
      <c r="M710" s="26"/>
    </row>
    <row r="711" spans="2:17" ht="6.75" customHeight="1">
      <c r="B711" s="25"/>
      <c r="C711" s="25"/>
      <c r="D711" s="25"/>
      <c r="E711" s="25"/>
      <c r="F711" s="25"/>
      <c r="G711" s="25"/>
      <c r="H711" s="25"/>
      <c r="I711" s="25"/>
      <c r="J711" s="25"/>
      <c r="K711" s="25"/>
      <c r="L711" s="38"/>
      <c r="M711" s="25"/>
    </row>
    <row r="712" spans="2:17" ht="24.75" customHeight="1">
      <c r="B712" s="164" t="s">
        <v>112</v>
      </c>
      <c r="C712" s="164"/>
      <c r="D712" s="164"/>
      <c r="E712" s="164"/>
      <c r="F712" s="164"/>
      <c r="G712" s="25"/>
      <c r="H712" s="27" t="s">
        <v>113</v>
      </c>
      <c r="I712" s="25"/>
      <c r="J712" s="25"/>
      <c r="K712" s="25"/>
      <c r="L712" s="38"/>
      <c r="M712" s="25"/>
    </row>
    <row r="716" spans="2:17" ht="20.25" customHeight="1">
      <c r="B716" s="109" t="s">
        <v>86</v>
      </c>
      <c r="C716" s="109"/>
      <c r="D716" s="109"/>
      <c r="E716" s="109"/>
      <c r="F716" s="109"/>
      <c r="G716" s="109"/>
      <c r="H716" s="109"/>
      <c r="I716" s="109"/>
      <c r="J716" s="109"/>
      <c r="K716" s="109"/>
      <c r="L716" s="109"/>
      <c r="M716" s="109"/>
      <c r="N716" s="109"/>
      <c r="O716" s="109"/>
      <c r="P716" s="109"/>
    </row>
    <row r="717" spans="2:17" ht="20.25" customHeight="1">
      <c r="B717" s="156" t="s">
        <v>87</v>
      </c>
      <c r="C717" s="156"/>
      <c r="D717" s="156"/>
      <c r="E717" s="156"/>
      <c r="F717" s="156"/>
      <c r="G717" s="156"/>
      <c r="H717" s="156"/>
      <c r="I717" s="156"/>
      <c r="J717" s="156"/>
      <c r="K717" s="156"/>
      <c r="L717" s="156"/>
      <c r="M717" s="156"/>
      <c r="N717" s="156"/>
      <c r="O717" s="156"/>
      <c r="P717" s="156"/>
    </row>
    <row r="718" spans="2:17" ht="20.25" customHeight="1">
      <c r="E718" s="1"/>
      <c r="F718" s="1"/>
      <c r="G718" s="1"/>
      <c r="H718" s="1"/>
      <c r="I718" s="1"/>
    </row>
    <row r="719" spans="2:17" ht="20.25" customHeight="1">
      <c r="B719" s="157" t="s">
        <v>88</v>
      </c>
      <c r="C719" s="157"/>
      <c r="D719" s="157"/>
      <c r="E719" s="157"/>
      <c r="F719" s="2" t="str">
        <f>$F$6</f>
        <v/>
      </c>
      <c r="G719" s="1"/>
      <c r="H719" s="1"/>
      <c r="I719" s="3" t="s">
        <v>89</v>
      </c>
      <c r="J719" s="2" t="str">
        <f>$J$6</f>
        <v>2023/2024</v>
      </c>
      <c r="L719" s="165"/>
      <c r="M719" s="166"/>
      <c r="N719" s="39"/>
    </row>
    <row r="720" spans="2:17" ht="12.75" customHeight="1">
      <c r="J720" s="1"/>
      <c r="K720" s="1"/>
    </row>
    <row r="721" spans="2:17" ht="12" customHeight="1">
      <c r="I721" s="5"/>
    </row>
    <row r="722" spans="2:17" s="6" customFormat="1" ht="15" customHeight="1">
      <c r="B722" s="167" t="s">
        <v>90</v>
      </c>
      <c r="C722" s="169" t="s">
        <v>91</v>
      </c>
      <c r="D722" s="169" t="s">
        <v>92</v>
      </c>
      <c r="E722" s="171" t="s">
        <v>93</v>
      </c>
      <c r="F722" s="171" t="s">
        <v>94</v>
      </c>
      <c r="G722" s="171" t="s">
        <v>95</v>
      </c>
      <c r="H722" s="173" t="s">
        <v>96</v>
      </c>
      <c r="I722" s="171" t="s">
        <v>97</v>
      </c>
      <c r="J722" s="167" t="s">
        <v>98</v>
      </c>
      <c r="K722" s="169" t="s">
        <v>99</v>
      </c>
      <c r="L722" s="171" t="s">
        <v>100</v>
      </c>
      <c r="M722" s="171" t="s">
        <v>101</v>
      </c>
      <c r="N722" s="171" t="s">
        <v>102</v>
      </c>
      <c r="O722" s="158" t="s">
        <v>103</v>
      </c>
      <c r="P722" s="159"/>
      <c r="Q722" s="40"/>
    </row>
    <row r="723" spans="2:17" s="6" customFormat="1" ht="24" customHeight="1">
      <c r="B723" s="168"/>
      <c r="C723" s="170"/>
      <c r="D723" s="170"/>
      <c r="E723" s="172"/>
      <c r="F723" s="172"/>
      <c r="G723" s="172"/>
      <c r="H723" s="174"/>
      <c r="I723" s="172"/>
      <c r="J723" s="168"/>
      <c r="K723" s="170"/>
      <c r="L723" s="172"/>
      <c r="M723" s="172"/>
      <c r="N723" s="172"/>
      <c r="O723" s="7" t="s">
        <v>104</v>
      </c>
      <c r="P723" s="28" t="s">
        <v>105</v>
      </c>
      <c r="Q723" s="40"/>
    </row>
    <row r="724" spans="2:17" ht="23.45" customHeight="1">
      <c r="B724" s="17"/>
      <c r="C724" s="18"/>
      <c r="D724" s="18"/>
      <c r="E724" s="19"/>
      <c r="F724" s="19"/>
      <c r="G724" s="20"/>
      <c r="H724" s="21"/>
      <c r="I724" s="19"/>
      <c r="J724" s="29"/>
      <c r="K724" s="30"/>
      <c r="L724" s="41"/>
      <c r="M724" s="31"/>
      <c r="N724" s="31"/>
      <c r="O724" s="32"/>
      <c r="P724" s="33" t="str">
        <f>IF(H724&lt;&gt;"",O724*H724,"")</f>
        <v/>
      </c>
      <c r="Q724" s="16" t="str">
        <f t="shared" ref="Q724:Q738" si="46">IF(B724&amp;C724&amp;D724&amp;E724&amp;F724&amp;G724&amp;H724&amp;I724&amp;J724&amp;K724&amp;L724&amp;M724&amp;N724&amp;P724="","",IF(OR(B724="",C724="",D724="",E724="",F724="",G724="",H724="",I724="",J724="",K724="",L724="",M724="",N724="",P724=""),"1",""))</f>
        <v/>
      </c>
    </row>
    <row r="725" spans="2:17" ht="23.45" customHeight="1">
      <c r="B725" s="17"/>
      <c r="C725" s="18"/>
      <c r="D725" s="18"/>
      <c r="E725" s="19"/>
      <c r="F725" s="19"/>
      <c r="G725" s="20"/>
      <c r="H725" s="21"/>
      <c r="I725" s="19"/>
      <c r="J725" s="29"/>
      <c r="K725" s="30"/>
      <c r="L725" s="30"/>
      <c r="M725" s="31"/>
      <c r="N725" s="31"/>
      <c r="O725" s="32"/>
      <c r="P725" s="33" t="str">
        <f t="shared" ref="P725:P738" si="47">IF(H725&lt;&gt;"",O725*H725,"")</f>
        <v/>
      </c>
      <c r="Q725" s="16" t="str">
        <f t="shared" si="46"/>
        <v/>
      </c>
    </row>
    <row r="726" spans="2:17" ht="23.45" customHeight="1">
      <c r="B726" s="17"/>
      <c r="C726" s="18"/>
      <c r="D726" s="18"/>
      <c r="E726" s="19"/>
      <c r="F726" s="19"/>
      <c r="G726" s="20"/>
      <c r="H726" s="21"/>
      <c r="I726" s="19"/>
      <c r="J726" s="29"/>
      <c r="K726" s="30"/>
      <c r="L726" s="30"/>
      <c r="M726" s="31"/>
      <c r="N726" s="31"/>
      <c r="O726" s="32"/>
      <c r="P726" s="33" t="str">
        <f t="shared" si="47"/>
        <v/>
      </c>
      <c r="Q726" s="16" t="str">
        <f t="shared" si="46"/>
        <v/>
      </c>
    </row>
    <row r="727" spans="2:17" ht="23.45" customHeight="1">
      <c r="B727" s="17"/>
      <c r="C727" s="18"/>
      <c r="D727" s="18"/>
      <c r="E727" s="19"/>
      <c r="F727" s="19"/>
      <c r="G727" s="20"/>
      <c r="H727" s="21"/>
      <c r="I727" s="19"/>
      <c r="J727" s="29"/>
      <c r="K727" s="30"/>
      <c r="L727" s="30"/>
      <c r="M727" s="31"/>
      <c r="N727" s="31"/>
      <c r="O727" s="32"/>
      <c r="P727" s="33" t="str">
        <f t="shared" si="47"/>
        <v/>
      </c>
      <c r="Q727" s="16" t="str">
        <f t="shared" si="46"/>
        <v/>
      </c>
    </row>
    <row r="728" spans="2:17" ht="23.45" customHeight="1">
      <c r="B728" s="17"/>
      <c r="C728" s="18"/>
      <c r="D728" s="18"/>
      <c r="E728" s="19"/>
      <c r="F728" s="19"/>
      <c r="G728" s="20"/>
      <c r="H728" s="21"/>
      <c r="I728" s="19"/>
      <c r="J728" s="29"/>
      <c r="K728" s="30"/>
      <c r="L728" s="30"/>
      <c r="M728" s="31"/>
      <c r="N728" s="31"/>
      <c r="O728" s="32"/>
      <c r="P728" s="33" t="str">
        <f t="shared" si="47"/>
        <v/>
      </c>
      <c r="Q728" s="16" t="str">
        <f t="shared" si="46"/>
        <v/>
      </c>
    </row>
    <row r="729" spans="2:17" ht="23.45" customHeight="1">
      <c r="B729" s="17"/>
      <c r="C729" s="18"/>
      <c r="D729" s="18"/>
      <c r="E729" s="19"/>
      <c r="F729" s="19"/>
      <c r="G729" s="20"/>
      <c r="H729" s="21"/>
      <c r="I729" s="19"/>
      <c r="J729" s="29"/>
      <c r="K729" s="30"/>
      <c r="L729" s="30"/>
      <c r="M729" s="31"/>
      <c r="N729" s="31"/>
      <c r="O729" s="32"/>
      <c r="P729" s="33" t="str">
        <f t="shared" si="47"/>
        <v/>
      </c>
      <c r="Q729" s="16" t="str">
        <f t="shared" si="46"/>
        <v/>
      </c>
    </row>
    <row r="730" spans="2:17" ht="23.45" customHeight="1">
      <c r="B730" s="17"/>
      <c r="C730" s="18"/>
      <c r="D730" s="18"/>
      <c r="E730" s="19"/>
      <c r="F730" s="19"/>
      <c r="G730" s="20"/>
      <c r="H730" s="21"/>
      <c r="I730" s="19"/>
      <c r="J730" s="29"/>
      <c r="K730" s="30"/>
      <c r="L730" s="30"/>
      <c r="M730" s="31"/>
      <c r="N730" s="31"/>
      <c r="O730" s="32"/>
      <c r="P730" s="33" t="str">
        <f t="shared" si="47"/>
        <v/>
      </c>
      <c r="Q730" s="16" t="str">
        <f t="shared" si="46"/>
        <v/>
      </c>
    </row>
    <row r="731" spans="2:17" ht="23.45" customHeight="1">
      <c r="B731" s="17"/>
      <c r="C731" s="18"/>
      <c r="D731" s="18"/>
      <c r="E731" s="19"/>
      <c r="F731" s="19"/>
      <c r="G731" s="20"/>
      <c r="H731" s="21"/>
      <c r="I731" s="19"/>
      <c r="J731" s="29"/>
      <c r="K731" s="30"/>
      <c r="L731" s="30"/>
      <c r="M731" s="31"/>
      <c r="N731" s="31"/>
      <c r="O731" s="32"/>
      <c r="P731" s="33" t="str">
        <f t="shared" si="47"/>
        <v/>
      </c>
      <c r="Q731" s="16" t="str">
        <f t="shared" si="46"/>
        <v/>
      </c>
    </row>
    <row r="732" spans="2:17" ht="23.45" customHeight="1">
      <c r="B732" s="17"/>
      <c r="C732" s="18"/>
      <c r="D732" s="18"/>
      <c r="E732" s="19"/>
      <c r="F732" s="19"/>
      <c r="G732" s="20"/>
      <c r="H732" s="21"/>
      <c r="I732" s="19"/>
      <c r="J732" s="29"/>
      <c r="K732" s="30"/>
      <c r="L732" s="30"/>
      <c r="M732" s="31"/>
      <c r="N732" s="31"/>
      <c r="O732" s="32"/>
      <c r="P732" s="33" t="str">
        <f t="shared" si="47"/>
        <v/>
      </c>
      <c r="Q732" s="16" t="str">
        <f t="shared" si="46"/>
        <v/>
      </c>
    </row>
    <row r="733" spans="2:17" ht="23.45" customHeight="1">
      <c r="B733" s="17"/>
      <c r="C733" s="18"/>
      <c r="D733" s="18"/>
      <c r="E733" s="19"/>
      <c r="F733" s="19"/>
      <c r="G733" s="20"/>
      <c r="H733" s="21"/>
      <c r="I733" s="19"/>
      <c r="J733" s="29"/>
      <c r="K733" s="30"/>
      <c r="L733" s="30"/>
      <c r="M733" s="31"/>
      <c r="N733" s="31"/>
      <c r="O733" s="32"/>
      <c r="P733" s="33" t="str">
        <f t="shared" si="47"/>
        <v/>
      </c>
      <c r="Q733" s="16" t="str">
        <f t="shared" si="46"/>
        <v/>
      </c>
    </row>
    <row r="734" spans="2:17" ht="23.45" customHeight="1">
      <c r="B734" s="17"/>
      <c r="C734" s="18"/>
      <c r="D734" s="18"/>
      <c r="E734" s="19"/>
      <c r="F734" s="19"/>
      <c r="G734" s="20"/>
      <c r="H734" s="21"/>
      <c r="I734" s="19"/>
      <c r="J734" s="29"/>
      <c r="K734" s="30"/>
      <c r="L734" s="30"/>
      <c r="M734" s="31"/>
      <c r="N734" s="31"/>
      <c r="O734" s="32"/>
      <c r="P734" s="33" t="str">
        <f t="shared" si="47"/>
        <v/>
      </c>
      <c r="Q734" s="16" t="str">
        <f t="shared" si="46"/>
        <v/>
      </c>
    </row>
    <row r="735" spans="2:17" ht="23.45" customHeight="1">
      <c r="B735" s="17"/>
      <c r="C735" s="18"/>
      <c r="D735" s="18"/>
      <c r="E735" s="19"/>
      <c r="F735" s="19"/>
      <c r="G735" s="20"/>
      <c r="H735" s="21"/>
      <c r="I735" s="19"/>
      <c r="J735" s="29"/>
      <c r="K735" s="30"/>
      <c r="L735" s="30"/>
      <c r="M735" s="31"/>
      <c r="N735" s="31"/>
      <c r="O735" s="32"/>
      <c r="P735" s="33" t="str">
        <f t="shared" si="47"/>
        <v/>
      </c>
      <c r="Q735" s="16" t="str">
        <f t="shared" si="46"/>
        <v/>
      </c>
    </row>
    <row r="736" spans="2:17" ht="23.45" customHeight="1">
      <c r="B736" s="17"/>
      <c r="C736" s="18"/>
      <c r="D736" s="18"/>
      <c r="E736" s="19"/>
      <c r="F736" s="19"/>
      <c r="G736" s="20"/>
      <c r="H736" s="21"/>
      <c r="I736" s="19"/>
      <c r="J736" s="29"/>
      <c r="K736" s="30"/>
      <c r="L736" s="30"/>
      <c r="M736" s="31"/>
      <c r="N736" s="31"/>
      <c r="O736" s="32"/>
      <c r="P736" s="33" t="str">
        <f t="shared" si="47"/>
        <v/>
      </c>
      <c r="Q736" s="16" t="str">
        <f t="shared" si="46"/>
        <v/>
      </c>
    </row>
    <row r="737" spans="2:17" ht="23.45" customHeight="1">
      <c r="B737" s="17"/>
      <c r="C737" s="18"/>
      <c r="D737" s="18"/>
      <c r="E737" s="19"/>
      <c r="F737" s="19"/>
      <c r="G737" s="20"/>
      <c r="H737" s="21"/>
      <c r="I737" s="19"/>
      <c r="J737" s="29"/>
      <c r="K737" s="30"/>
      <c r="L737" s="30"/>
      <c r="M737" s="31"/>
      <c r="N737" s="31"/>
      <c r="O737" s="32"/>
      <c r="P737" s="33" t="str">
        <f t="shared" si="47"/>
        <v/>
      </c>
      <c r="Q737" s="16" t="str">
        <f t="shared" si="46"/>
        <v/>
      </c>
    </row>
    <row r="738" spans="2:17" ht="23.45" customHeight="1">
      <c r="B738" s="17"/>
      <c r="C738" s="18"/>
      <c r="D738" s="18"/>
      <c r="E738" s="19"/>
      <c r="F738" s="19"/>
      <c r="G738" s="20"/>
      <c r="H738" s="21"/>
      <c r="I738" s="19"/>
      <c r="J738" s="29"/>
      <c r="K738" s="30"/>
      <c r="L738" s="30"/>
      <c r="M738" s="31"/>
      <c r="N738" s="31"/>
      <c r="O738" s="32"/>
      <c r="P738" s="33" t="str">
        <f t="shared" si="47"/>
        <v/>
      </c>
      <c r="Q738" s="16" t="str">
        <f t="shared" si="46"/>
        <v/>
      </c>
    </row>
    <row r="739" spans="2:17" ht="9.6" customHeight="1">
      <c r="J739" s="37"/>
    </row>
    <row r="740" spans="2:17" ht="14.25" customHeight="1">
      <c r="B740" s="160" t="s">
        <v>106</v>
      </c>
      <c r="C740" s="160"/>
      <c r="D740" s="160"/>
      <c r="E740" s="160"/>
      <c r="F740" s="160"/>
      <c r="G740" s="25"/>
      <c r="H740" s="25" t="s">
        <v>107</v>
      </c>
      <c r="I740" s="25"/>
      <c r="J740" s="25"/>
      <c r="K740" s="1" t="s">
        <v>108</v>
      </c>
      <c r="M740" s="1"/>
      <c r="N740" s="25" t="s">
        <v>109</v>
      </c>
      <c r="O740" s="25"/>
    </row>
    <row r="741" spans="2:17" ht="28.5" customHeight="1">
      <c r="B741" s="161" t="s">
        <v>110</v>
      </c>
      <c r="C741" s="161"/>
      <c r="D741" s="161"/>
      <c r="E741" s="161"/>
      <c r="F741" s="161"/>
      <c r="G741" s="161"/>
      <c r="H741" s="162" t="s">
        <v>111</v>
      </c>
      <c r="I741" s="162"/>
      <c r="J741" s="162"/>
      <c r="K741" s="163"/>
      <c r="L741" s="163"/>
      <c r="M741" s="26"/>
    </row>
    <row r="742" spans="2:17" ht="6.75" customHeight="1">
      <c r="B742" s="25"/>
      <c r="C742" s="25"/>
      <c r="D742" s="25"/>
      <c r="E742" s="25"/>
      <c r="F742" s="25"/>
      <c r="G742" s="25"/>
      <c r="H742" s="25"/>
      <c r="I742" s="25"/>
      <c r="J742" s="25"/>
      <c r="K742" s="25"/>
      <c r="L742" s="38"/>
      <c r="M742" s="25"/>
    </row>
    <row r="743" spans="2:17" ht="24.75" customHeight="1">
      <c r="B743" s="164" t="s">
        <v>112</v>
      </c>
      <c r="C743" s="164"/>
      <c r="D743" s="164"/>
      <c r="E743" s="164"/>
      <c r="F743" s="164"/>
      <c r="G743" s="25"/>
      <c r="H743" s="27" t="s">
        <v>113</v>
      </c>
      <c r="I743" s="25"/>
      <c r="J743" s="25"/>
      <c r="K743" s="25"/>
      <c r="L743" s="38"/>
      <c r="M743" s="25"/>
    </row>
    <row r="747" spans="2:17" ht="20.25" customHeight="1">
      <c r="B747" s="109" t="s">
        <v>86</v>
      </c>
      <c r="C747" s="109"/>
      <c r="D747" s="109"/>
      <c r="E747" s="109"/>
      <c r="F747" s="109"/>
      <c r="G747" s="109"/>
      <c r="H747" s="109"/>
      <c r="I747" s="109"/>
      <c r="J747" s="109"/>
      <c r="K747" s="109"/>
      <c r="L747" s="109"/>
      <c r="M747" s="109"/>
      <c r="N747" s="109"/>
      <c r="O747" s="109"/>
      <c r="P747" s="109"/>
    </row>
    <row r="748" spans="2:17" ht="20.25" customHeight="1">
      <c r="B748" s="156" t="s">
        <v>87</v>
      </c>
      <c r="C748" s="156"/>
      <c r="D748" s="156"/>
      <c r="E748" s="156"/>
      <c r="F748" s="156"/>
      <c r="G748" s="156"/>
      <c r="H748" s="156"/>
      <c r="I748" s="156"/>
      <c r="J748" s="156"/>
      <c r="K748" s="156"/>
      <c r="L748" s="156"/>
      <c r="M748" s="156"/>
      <c r="N748" s="156"/>
      <c r="O748" s="156"/>
      <c r="P748" s="156"/>
    </row>
    <row r="749" spans="2:17" ht="20.25" customHeight="1">
      <c r="E749" s="1"/>
      <c r="F749" s="1"/>
      <c r="G749" s="1"/>
      <c r="H749" s="1"/>
      <c r="I749" s="1"/>
    </row>
    <row r="750" spans="2:17" ht="20.25" customHeight="1">
      <c r="B750" s="157" t="s">
        <v>88</v>
      </c>
      <c r="C750" s="157"/>
      <c r="D750" s="157"/>
      <c r="E750" s="157"/>
      <c r="F750" s="2" t="str">
        <f>$F$6</f>
        <v/>
      </c>
      <c r="G750" s="1"/>
      <c r="H750" s="1"/>
      <c r="I750" s="3" t="s">
        <v>89</v>
      </c>
      <c r="J750" s="2" t="str">
        <f>$J$6</f>
        <v>2023/2024</v>
      </c>
      <c r="L750" s="165"/>
      <c r="M750" s="166"/>
      <c r="N750" s="39"/>
    </row>
    <row r="751" spans="2:17" ht="12.75" customHeight="1">
      <c r="J751" s="1"/>
      <c r="K751" s="1"/>
    </row>
    <row r="752" spans="2:17" ht="12" customHeight="1">
      <c r="I752" s="5"/>
    </row>
    <row r="753" spans="2:17" s="6" customFormat="1" ht="15" customHeight="1">
      <c r="B753" s="167" t="s">
        <v>90</v>
      </c>
      <c r="C753" s="169" t="s">
        <v>91</v>
      </c>
      <c r="D753" s="169" t="s">
        <v>92</v>
      </c>
      <c r="E753" s="171" t="s">
        <v>93</v>
      </c>
      <c r="F753" s="171" t="s">
        <v>94</v>
      </c>
      <c r="G753" s="171" t="s">
        <v>95</v>
      </c>
      <c r="H753" s="173" t="s">
        <v>96</v>
      </c>
      <c r="I753" s="171" t="s">
        <v>97</v>
      </c>
      <c r="J753" s="167" t="s">
        <v>98</v>
      </c>
      <c r="K753" s="169" t="s">
        <v>99</v>
      </c>
      <c r="L753" s="171" t="s">
        <v>100</v>
      </c>
      <c r="M753" s="171" t="s">
        <v>101</v>
      </c>
      <c r="N753" s="171" t="s">
        <v>102</v>
      </c>
      <c r="O753" s="158" t="s">
        <v>103</v>
      </c>
      <c r="P753" s="159"/>
      <c r="Q753" s="40"/>
    </row>
    <row r="754" spans="2:17" s="6" customFormat="1" ht="24" customHeight="1">
      <c r="B754" s="168"/>
      <c r="C754" s="170"/>
      <c r="D754" s="170"/>
      <c r="E754" s="172"/>
      <c r="F754" s="172"/>
      <c r="G754" s="172"/>
      <c r="H754" s="174"/>
      <c r="I754" s="172"/>
      <c r="J754" s="168"/>
      <c r="K754" s="170"/>
      <c r="L754" s="172"/>
      <c r="M754" s="172"/>
      <c r="N754" s="172"/>
      <c r="O754" s="7" t="s">
        <v>104</v>
      </c>
      <c r="P754" s="28" t="s">
        <v>105</v>
      </c>
      <c r="Q754" s="40"/>
    </row>
    <row r="755" spans="2:17" ht="23.45" customHeight="1">
      <c r="B755" s="17"/>
      <c r="C755" s="18"/>
      <c r="D755" s="18"/>
      <c r="E755" s="19"/>
      <c r="F755" s="19"/>
      <c r="G755" s="20"/>
      <c r="H755" s="21"/>
      <c r="I755" s="19"/>
      <c r="J755" s="29"/>
      <c r="K755" s="30"/>
      <c r="L755" s="41"/>
      <c r="M755" s="31"/>
      <c r="N755" s="31"/>
      <c r="O755" s="32"/>
      <c r="P755" s="33" t="str">
        <f>IF(H755&lt;&gt;"",O755*H755,"")</f>
        <v/>
      </c>
      <c r="Q755" s="16" t="str">
        <f t="shared" ref="Q755:Q769" si="48">IF(B755&amp;C755&amp;D755&amp;E755&amp;F755&amp;G755&amp;H755&amp;I755&amp;J755&amp;K755&amp;L755&amp;M755&amp;N755&amp;P755="","",IF(OR(B755="",C755="",D755="",E755="",F755="",G755="",H755="",I755="",J755="",K755="",L755="",M755="",N755="",P755=""),"1",""))</f>
        <v/>
      </c>
    </row>
    <row r="756" spans="2:17" ht="23.45" customHeight="1">
      <c r="B756" s="17"/>
      <c r="C756" s="18"/>
      <c r="D756" s="18"/>
      <c r="E756" s="19"/>
      <c r="F756" s="19"/>
      <c r="G756" s="20"/>
      <c r="H756" s="21"/>
      <c r="I756" s="19"/>
      <c r="J756" s="29"/>
      <c r="K756" s="30"/>
      <c r="L756" s="30"/>
      <c r="M756" s="31"/>
      <c r="N756" s="31"/>
      <c r="O756" s="32"/>
      <c r="P756" s="33" t="str">
        <f t="shared" ref="P756:P769" si="49">IF(H756&lt;&gt;"",O756*H756,"")</f>
        <v/>
      </c>
      <c r="Q756" s="16" t="str">
        <f t="shared" si="48"/>
        <v/>
      </c>
    </row>
    <row r="757" spans="2:17" ht="23.45" customHeight="1">
      <c r="B757" s="17"/>
      <c r="C757" s="18"/>
      <c r="D757" s="18"/>
      <c r="E757" s="19"/>
      <c r="F757" s="19"/>
      <c r="G757" s="20"/>
      <c r="H757" s="21"/>
      <c r="I757" s="19"/>
      <c r="J757" s="29"/>
      <c r="K757" s="30"/>
      <c r="L757" s="30"/>
      <c r="M757" s="31"/>
      <c r="N757" s="31"/>
      <c r="O757" s="32"/>
      <c r="P757" s="33" t="str">
        <f t="shared" si="49"/>
        <v/>
      </c>
      <c r="Q757" s="16" t="str">
        <f t="shared" si="48"/>
        <v/>
      </c>
    </row>
    <row r="758" spans="2:17" ht="23.45" customHeight="1">
      <c r="B758" s="17"/>
      <c r="C758" s="18"/>
      <c r="D758" s="18"/>
      <c r="E758" s="19"/>
      <c r="F758" s="19"/>
      <c r="G758" s="20"/>
      <c r="H758" s="21"/>
      <c r="I758" s="19"/>
      <c r="J758" s="29"/>
      <c r="K758" s="30"/>
      <c r="L758" s="30"/>
      <c r="M758" s="31"/>
      <c r="N758" s="31"/>
      <c r="O758" s="32"/>
      <c r="P758" s="33" t="str">
        <f t="shared" si="49"/>
        <v/>
      </c>
      <c r="Q758" s="16" t="str">
        <f t="shared" si="48"/>
        <v/>
      </c>
    </row>
    <row r="759" spans="2:17" ht="23.45" customHeight="1">
      <c r="B759" s="17"/>
      <c r="C759" s="18"/>
      <c r="D759" s="18"/>
      <c r="E759" s="19"/>
      <c r="F759" s="19"/>
      <c r="G759" s="20"/>
      <c r="H759" s="21"/>
      <c r="I759" s="19"/>
      <c r="J759" s="29"/>
      <c r="K759" s="30"/>
      <c r="L759" s="30"/>
      <c r="M759" s="31"/>
      <c r="N759" s="31"/>
      <c r="O759" s="32"/>
      <c r="P759" s="33" t="str">
        <f t="shared" si="49"/>
        <v/>
      </c>
      <c r="Q759" s="16" t="str">
        <f t="shared" si="48"/>
        <v/>
      </c>
    </row>
    <row r="760" spans="2:17" ht="23.45" customHeight="1">
      <c r="B760" s="17"/>
      <c r="C760" s="18"/>
      <c r="D760" s="18"/>
      <c r="E760" s="19"/>
      <c r="F760" s="19"/>
      <c r="G760" s="20"/>
      <c r="H760" s="21"/>
      <c r="I760" s="19"/>
      <c r="J760" s="29"/>
      <c r="K760" s="30"/>
      <c r="L760" s="30"/>
      <c r="M760" s="31"/>
      <c r="N760" s="31"/>
      <c r="O760" s="32"/>
      <c r="P760" s="33" t="str">
        <f t="shared" si="49"/>
        <v/>
      </c>
      <c r="Q760" s="16" t="str">
        <f t="shared" si="48"/>
        <v/>
      </c>
    </row>
    <row r="761" spans="2:17" ht="23.45" customHeight="1">
      <c r="B761" s="17"/>
      <c r="C761" s="18"/>
      <c r="D761" s="18"/>
      <c r="E761" s="19"/>
      <c r="F761" s="19"/>
      <c r="G761" s="20"/>
      <c r="H761" s="21"/>
      <c r="I761" s="19"/>
      <c r="J761" s="29"/>
      <c r="K761" s="30"/>
      <c r="L761" s="30"/>
      <c r="M761" s="31"/>
      <c r="N761" s="31"/>
      <c r="O761" s="32"/>
      <c r="P761" s="33" t="str">
        <f t="shared" si="49"/>
        <v/>
      </c>
      <c r="Q761" s="16" t="str">
        <f t="shared" si="48"/>
        <v/>
      </c>
    </row>
    <row r="762" spans="2:17" ht="23.45" customHeight="1">
      <c r="B762" s="17"/>
      <c r="C762" s="18"/>
      <c r="D762" s="18"/>
      <c r="E762" s="19"/>
      <c r="F762" s="19"/>
      <c r="G762" s="20"/>
      <c r="H762" s="21"/>
      <c r="I762" s="19"/>
      <c r="J762" s="29"/>
      <c r="K762" s="30"/>
      <c r="L762" s="30"/>
      <c r="M762" s="31"/>
      <c r="N762" s="31"/>
      <c r="O762" s="32"/>
      <c r="P762" s="33" t="str">
        <f t="shared" si="49"/>
        <v/>
      </c>
      <c r="Q762" s="16" t="str">
        <f t="shared" si="48"/>
        <v/>
      </c>
    </row>
    <row r="763" spans="2:17" ht="23.45" customHeight="1">
      <c r="B763" s="17"/>
      <c r="C763" s="18"/>
      <c r="D763" s="18"/>
      <c r="E763" s="19"/>
      <c r="F763" s="19"/>
      <c r="G763" s="20"/>
      <c r="H763" s="21"/>
      <c r="I763" s="19"/>
      <c r="J763" s="29"/>
      <c r="K763" s="30"/>
      <c r="L763" s="30"/>
      <c r="M763" s="31"/>
      <c r="N763" s="31"/>
      <c r="O763" s="32"/>
      <c r="P763" s="33" t="str">
        <f t="shared" si="49"/>
        <v/>
      </c>
      <c r="Q763" s="16" t="str">
        <f t="shared" si="48"/>
        <v/>
      </c>
    </row>
    <row r="764" spans="2:17" ht="23.45" customHeight="1">
      <c r="B764" s="17"/>
      <c r="C764" s="18"/>
      <c r="D764" s="18"/>
      <c r="E764" s="19"/>
      <c r="F764" s="19"/>
      <c r="G764" s="20"/>
      <c r="H764" s="21"/>
      <c r="I764" s="19"/>
      <c r="J764" s="29"/>
      <c r="K764" s="30"/>
      <c r="L764" s="30"/>
      <c r="M764" s="31"/>
      <c r="N764" s="31"/>
      <c r="O764" s="32"/>
      <c r="P764" s="33" t="str">
        <f t="shared" si="49"/>
        <v/>
      </c>
      <c r="Q764" s="16" t="str">
        <f t="shared" si="48"/>
        <v/>
      </c>
    </row>
    <row r="765" spans="2:17" ht="23.45" customHeight="1">
      <c r="B765" s="17"/>
      <c r="C765" s="18"/>
      <c r="D765" s="18"/>
      <c r="E765" s="19"/>
      <c r="F765" s="19"/>
      <c r="G765" s="20"/>
      <c r="H765" s="21"/>
      <c r="I765" s="19"/>
      <c r="J765" s="29"/>
      <c r="K765" s="30"/>
      <c r="L765" s="30"/>
      <c r="M765" s="31"/>
      <c r="N765" s="31"/>
      <c r="O765" s="32"/>
      <c r="P765" s="33" t="str">
        <f t="shared" si="49"/>
        <v/>
      </c>
      <c r="Q765" s="16" t="str">
        <f t="shared" si="48"/>
        <v/>
      </c>
    </row>
    <row r="766" spans="2:17" ht="23.45" customHeight="1">
      <c r="B766" s="17"/>
      <c r="C766" s="18"/>
      <c r="D766" s="18"/>
      <c r="E766" s="19"/>
      <c r="F766" s="19"/>
      <c r="G766" s="20"/>
      <c r="H766" s="21"/>
      <c r="I766" s="19"/>
      <c r="J766" s="29"/>
      <c r="K766" s="30"/>
      <c r="L766" s="30"/>
      <c r="M766" s="31"/>
      <c r="N766" s="31"/>
      <c r="O766" s="32"/>
      <c r="P766" s="33" t="str">
        <f t="shared" si="49"/>
        <v/>
      </c>
      <c r="Q766" s="16" t="str">
        <f t="shared" si="48"/>
        <v/>
      </c>
    </row>
    <row r="767" spans="2:17" ht="23.45" customHeight="1">
      <c r="B767" s="17"/>
      <c r="C767" s="18"/>
      <c r="D767" s="18"/>
      <c r="E767" s="19"/>
      <c r="F767" s="19"/>
      <c r="G767" s="20"/>
      <c r="H767" s="21"/>
      <c r="I767" s="19"/>
      <c r="J767" s="29"/>
      <c r="K767" s="30"/>
      <c r="L767" s="30"/>
      <c r="M767" s="31"/>
      <c r="N767" s="31"/>
      <c r="O767" s="32"/>
      <c r="P767" s="33" t="str">
        <f t="shared" si="49"/>
        <v/>
      </c>
      <c r="Q767" s="16" t="str">
        <f t="shared" si="48"/>
        <v/>
      </c>
    </row>
    <row r="768" spans="2:17" ht="23.45" customHeight="1">
      <c r="B768" s="17"/>
      <c r="C768" s="18"/>
      <c r="D768" s="18"/>
      <c r="E768" s="19"/>
      <c r="F768" s="19"/>
      <c r="G768" s="20"/>
      <c r="H768" s="21"/>
      <c r="I768" s="19"/>
      <c r="J768" s="29"/>
      <c r="K768" s="30"/>
      <c r="L768" s="30"/>
      <c r="M768" s="31"/>
      <c r="N768" s="31"/>
      <c r="O768" s="32"/>
      <c r="P768" s="33" t="str">
        <f t="shared" si="49"/>
        <v/>
      </c>
      <c r="Q768" s="16" t="str">
        <f t="shared" si="48"/>
        <v/>
      </c>
    </row>
    <row r="769" spans="2:17" ht="23.45" customHeight="1">
      <c r="B769" s="17"/>
      <c r="C769" s="18"/>
      <c r="D769" s="18"/>
      <c r="E769" s="19"/>
      <c r="F769" s="19"/>
      <c r="G769" s="20"/>
      <c r="H769" s="21"/>
      <c r="I769" s="19"/>
      <c r="J769" s="29"/>
      <c r="K769" s="30"/>
      <c r="L769" s="30"/>
      <c r="M769" s="31"/>
      <c r="N769" s="31"/>
      <c r="O769" s="32"/>
      <c r="P769" s="33" t="str">
        <f t="shared" si="49"/>
        <v/>
      </c>
      <c r="Q769" s="16" t="str">
        <f t="shared" si="48"/>
        <v/>
      </c>
    </row>
    <row r="770" spans="2:17" ht="9.6" customHeight="1">
      <c r="J770" s="37"/>
    </row>
    <row r="771" spans="2:17" ht="14.25" customHeight="1">
      <c r="B771" s="160" t="s">
        <v>106</v>
      </c>
      <c r="C771" s="160"/>
      <c r="D771" s="160"/>
      <c r="E771" s="160"/>
      <c r="F771" s="160"/>
      <c r="G771" s="25"/>
      <c r="H771" s="25" t="s">
        <v>107</v>
      </c>
      <c r="I771" s="25"/>
      <c r="J771" s="25"/>
      <c r="K771" s="1" t="s">
        <v>108</v>
      </c>
      <c r="M771" s="1"/>
      <c r="N771" s="25" t="s">
        <v>109</v>
      </c>
      <c r="O771" s="25"/>
    </row>
    <row r="772" spans="2:17" ht="28.5" customHeight="1">
      <c r="B772" s="161" t="s">
        <v>110</v>
      </c>
      <c r="C772" s="161"/>
      <c r="D772" s="161"/>
      <c r="E772" s="161"/>
      <c r="F772" s="161"/>
      <c r="G772" s="161"/>
      <c r="H772" s="162" t="s">
        <v>111</v>
      </c>
      <c r="I772" s="162"/>
      <c r="J772" s="162"/>
      <c r="K772" s="163"/>
      <c r="L772" s="163"/>
      <c r="M772" s="26"/>
    </row>
    <row r="773" spans="2:17" ht="6.75" customHeight="1">
      <c r="B773" s="25"/>
      <c r="C773" s="25"/>
      <c r="D773" s="25"/>
      <c r="E773" s="25"/>
      <c r="F773" s="25"/>
      <c r="G773" s="25"/>
      <c r="H773" s="25"/>
      <c r="I773" s="25"/>
      <c r="J773" s="25"/>
      <c r="K773" s="25"/>
      <c r="L773" s="38"/>
      <c r="M773" s="25"/>
    </row>
    <row r="774" spans="2:17" ht="24.75" customHeight="1">
      <c r="B774" s="164" t="s">
        <v>112</v>
      </c>
      <c r="C774" s="164"/>
      <c r="D774" s="164"/>
      <c r="E774" s="164"/>
      <c r="F774" s="164"/>
      <c r="G774" s="25"/>
      <c r="H774" s="27" t="s">
        <v>113</v>
      </c>
      <c r="I774" s="25"/>
      <c r="J774" s="25"/>
      <c r="K774" s="25"/>
      <c r="L774" s="38"/>
      <c r="M774" s="25"/>
    </row>
    <row r="778" spans="2:17" ht="20.25" customHeight="1">
      <c r="B778" s="109" t="s">
        <v>86</v>
      </c>
      <c r="C778" s="109"/>
      <c r="D778" s="109"/>
      <c r="E778" s="109"/>
      <c r="F778" s="109"/>
      <c r="G778" s="109"/>
      <c r="H778" s="109"/>
      <c r="I778" s="109"/>
      <c r="J778" s="109"/>
      <c r="K778" s="109"/>
      <c r="L778" s="109"/>
      <c r="M778" s="109"/>
      <c r="N778" s="109"/>
      <c r="O778" s="109"/>
      <c r="P778" s="109"/>
    </row>
    <row r="779" spans="2:17" ht="20.25" customHeight="1">
      <c r="B779" s="156" t="s">
        <v>87</v>
      </c>
      <c r="C779" s="156"/>
      <c r="D779" s="156"/>
      <c r="E779" s="156"/>
      <c r="F779" s="156"/>
      <c r="G779" s="156"/>
      <c r="H779" s="156"/>
      <c r="I779" s="156"/>
      <c r="J779" s="156"/>
      <c r="K779" s="156"/>
      <c r="L779" s="156"/>
      <c r="M779" s="156"/>
      <c r="N779" s="156"/>
      <c r="O779" s="156"/>
      <c r="P779" s="156"/>
    </row>
    <row r="780" spans="2:17" ht="20.25" customHeight="1">
      <c r="E780" s="1"/>
      <c r="F780" s="1"/>
      <c r="G780" s="1"/>
      <c r="H780" s="1"/>
      <c r="I780" s="1"/>
    </row>
    <row r="781" spans="2:17" ht="20.25" customHeight="1">
      <c r="B781" s="157" t="s">
        <v>88</v>
      </c>
      <c r="C781" s="157"/>
      <c r="D781" s="157"/>
      <c r="E781" s="157"/>
      <c r="F781" s="2" t="str">
        <f>$F$6</f>
        <v/>
      </c>
      <c r="G781" s="1"/>
      <c r="H781" s="1"/>
      <c r="I781" s="3" t="s">
        <v>89</v>
      </c>
      <c r="J781" s="2" t="str">
        <f>$J$6</f>
        <v>2023/2024</v>
      </c>
      <c r="L781" s="165"/>
      <c r="M781" s="166"/>
      <c r="N781" s="39"/>
    </row>
    <row r="782" spans="2:17" ht="12.75" customHeight="1">
      <c r="J782" s="1"/>
      <c r="K782" s="1"/>
    </row>
    <row r="783" spans="2:17" ht="12" customHeight="1">
      <c r="I783" s="5"/>
    </row>
    <row r="784" spans="2:17" s="6" customFormat="1" ht="15" customHeight="1">
      <c r="B784" s="167" t="s">
        <v>90</v>
      </c>
      <c r="C784" s="169" t="s">
        <v>91</v>
      </c>
      <c r="D784" s="169" t="s">
        <v>92</v>
      </c>
      <c r="E784" s="171" t="s">
        <v>93</v>
      </c>
      <c r="F784" s="171" t="s">
        <v>94</v>
      </c>
      <c r="G784" s="171" t="s">
        <v>95</v>
      </c>
      <c r="H784" s="173" t="s">
        <v>96</v>
      </c>
      <c r="I784" s="171" t="s">
        <v>97</v>
      </c>
      <c r="J784" s="167" t="s">
        <v>98</v>
      </c>
      <c r="K784" s="169" t="s">
        <v>99</v>
      </c>
      <c r="L784" s="171" t="s">
        <v>100</v>
      </c>
      <c r="M784" s="171" t="s">
        <v>101</v>
      </c>
      <c r="N784" s="171" t="s">
        <v>102</v>
      </c>
      <c r="O784" s="158" t="s">
        <v>103</v>
      </c>
      <c r="P784" s="159"/>
      <c r="Q784" s="40"/>
    </row>
    <row r="785" spans="2:17" s="6" customFormat="1" ht="24" customHeight="1">
      <c r="B785" s="168"/>
      <c r="C785" s="170"/>
      <c r="D785" s="170"/>
      <c r="E785" s="172"/>
      <c r="F785" s="172"/>
      <c r="G785" s="172"/>
      <c r="H785" s="174"/>
      <c r="I785" s="172"/>
      <c r="J785" s="168"/>
      <c r="K785" s="170"/>
      <c r="L785" s="172"/>
      <c r="M785" s="172"/>
      <c r="N785" s="172"/>
      <c r="O785" s="7" t="s">
        <v>104</v>
      </c>
      <c r="P785" s="28" t="s">
        <v>105</v>
      </c>
      <c r="Q785" s="40"/>
    </row>
    <row r="786" spans="2:17" ht="23.45" customHeight="1">
      <c r="B786" s="17"/>
      <c r="C786" s="18"/>
      <c r="D786" s="18"/>
      <c r="E786" s="19"/>
      <c r="F786" s="19"/>
      <c r="G786" s="20"/>
      <c r="H786" s="21"/>
      <c r="I786" s="19"/>
      <c r="J786" s="29"/>
      <c r="K786" s="30"/>
      <c r="L786" s="41"/>
      <c r="M786" s="31"/>
      <c r="N786" s="31"/>
      <c r="O786" s="32"/>
      <c r="P786" s="33" t="str">
        <f>IF(H786&lt;&gt;"",O786*H786,"")</f>
        <v/>
      </c>
      <c r="Q786" s="16" t="str">
        <f t="shared" ref="Q786:Q800" si="50">IF(B786&amp;C786&amp;D786&amp;E786&amp;F786&amp;G786&amp;H786&amp;I786&amp;J786&amp;K786&amp;L786&amp;M786&amp;N786&amp;P786="","",IF(OR(B786="",C786="",D786="",E786="",F786="",G786="",H786="",I786="",J786="",K786="",L786="",M786="",N786="",P786=""),"1",""))</f>
        <v/>
      </c>
    </row>
    <row r="787" spans="2:17" ht="23.45" customHeight="1">
      <c r="B787" s="17"/>
      <c r="C787" s="18"/>
      <c r="D787" s="18"/>
      <c r="E787" s="19"/>
      <c r="F787" s="19"/>
      <c r="G787" s="20"/>
      <c r="H787" s="21"/>
      <c r="I787" s="19"/>
      <c r="J787" s="29"/>
      <c r="K787" s="30"/>
      <c r="L787" s="30"/>
      <c r="M787" s="31"/>
      <c r="N787" s="31"/>
      <c r="O787" s="32"/>
      <c r="P787" s="33" t="str">
        <f t="shared" ref="P787:P800" si="51">IF(H787&lt;&gt;"",O787*H787,"")</f>
        <v/>
      </c>
      <c r="Q787" s="16" t="str">
        <f t="shared" si="50"/>
        <v/>
      </c>
    </row>
    <row r="788" spans="2:17" ht="23.45" customHeight="1">
      <c r="B788" s="17"/>
      <c r="C788" s="18"/>
      <c r="D788" s="18"/>
      <c r="E788" s="19"/>
      <c r="F788" s="19"/>
      <c r="G788" s="20"/>
      <c r="H788" s="21"/>
      <c r="I788" s="19"/>
      <c r="J788" s="29"/>
      <c r="K788" s="30"/>
      <c r="L788" s="30"/>
      <c r="M788" s="31"/>
      <c r="N788" s="31"/>
      <c r="O788" s="32"/>
      <c r="P788" s="33" t="str">
        <f t="shared" si="51"/>
        <v/>
      </c>
      <c r="Q788" s="16" t="str">
        <f t="shared" si="50"/>
        <v/>
      </c>
    </row>
    <row r="789" spans="2:17" ht="23.45" customHeight="1">
      <c r="B789" s="17"/>
      <c r="C789" s="18"/>
      <c r="D789" s="18"/>
      <c r="E789" s="19"/>
      <c r="F789" s="19"/>
      <c r="G789" s="20"/>
      <c r="H789" s="21"/>
      <c r="I789" s="19"/>
      <c r="J789" s="29"/>
      <c r="K789" s="30"/>
      <c r="L789" s="30"/>
      <c r="M789" s="31"/>
      <c r="N789" s="31"/>
      <c r="O789" s="32"/>
      <c r="P789" s="33" t="str">
        <f t="shared" si="51"/>
        <v/>
      </c>
      <c r="Q789" s="16" t="str">
        <f t="shared" si="50"/>
        <v/>
      </c>
    </row>
    <row r="790" spans="2:17" ht="23.45" customHeight="1">
      <c r="B790" s="17"/>
      <c r="C790" s="18"/>
      <c r="D790" s="18"/>
      <c r="E790" s="19"/>
      <c r="F790" s="19"/>
      <c r="G790" s="20"/>
      <c r="H790" s="21"/>
      <c r="I790" s="19"/>
      <c r="J790" s="29"/>
      <c r="K790" s="30"/>
      <c r="L790" s="30"/>
      <c r="M790" s="31"/>
      <c r="N790" s="31"/>
      <c r="O790" s="32"/>
      <c r="P790" s="33" t="str">
        <f t="shared" si="51"/>
        <v/>
      </c>
      <c r="Q790" s="16" t="str">
        <f t="shared" si="50"/>
        <v/>
      </c>
    </row>
    <row r="791" spans="2:17" ht="23.45" customHeight="1">
      <c r="B791" s="17"/>
      <c r="C791" s="18"/>
      <c r="D791" s="18"/>
      <c r="E791" s="19"/>
      <c r="F791" s="19"/>
      <c r="G791" s="20"/>
      <c r="H791" s="21"/>
      <c r="I791" s="19"/>
      <c r="J791" s="29"/>
      <c r="K791" s="30"/>
      <c r="L791" s="30"/>
      <c r="M791" s="31"/>
      <c r="N791" s="31"/>
      <c r="O791" s="32"/>
      <c r="P791" s="33" t="str">
        <f t="shared" si="51"/>
        <v/>
      </c>
      <c r="Q791" s="16" t="str">
        <f t="shared" si="50"/>
        <v/>
      </c>
    </row>
    <row r="792" spans="2:17" ht="23.45" customHeight="1">
      <c r="B792" s="17"/>
      <c r="C792" s="18"/>
      <c r="D792" s="18"/>
      <c r="E792" s="19"/>
      <c r="F792" s="19"/>
      <c r="G792" s="20"/>
      <c r="H792" s="21"/>
      <c r="I792" s="19"/>
      <c r="J792" s="29"/>
      <c r="K792" s="30"/>
      <c r="L792" s="30"/>
      <c r="M792" s="31"/>
      <c r="N792" s="31"/>
      <c r="O792" s="32"/>
      <c r="P792" s="33" t="str">
        <f t="shared" si="51"/>
        <v/>
      </c>
      <c r="Q792" s="16" t="str">
        <f t="shared" si="50"/>
        <v/>
      </c>
    </row>
    <row r="793" spans="2:17" ht="23.45" customHeight="1">
      <c r="B793" s="17"/>
      <c r="C793" s="18"/>
      <c r="D793" s="18"/>
      <c r="E793" s="19"/>
      <c r="F793" s="19"/>
      <c r="G793" s="20"/>
      <c r="H793" s="21"/>
      <c r="I793" s="19"/>
      <c r="J793" s="29"/>
      <c r="K793" s="30"/>
      <c r="L793" s="30"/>
      <c r="M793" s="31"/>
      <c r="N793" s="31"/>
      <c r="O793" s="32"/>
      <c r="P793" s="33" t="str">
        <f t="shared" si="51"/>
        <v/>
      </c>
      <c r="Q793" s="16" t="str">
        <f t="shared" si="50"/>
        <v/>
      </c>
    </row>
    <row r="794" spans="2:17" ht="23.45" customHeight="1">
      <c r="B794" s="17"/>
      <c r="C794" s="18"/>
      <c r="D794" s="18"/>
      <c r="E794" s="19"/>
      <c r="F794" s="19"/>
      <c r="G794" s="20"/>
      <c r="H794" s="21"/>
      <c r="I794" s="19"/>
      <c r="J794" s="29"/>
      <c r="K794" s="30"/>
      <c r="L794" s="30"/>
      <c r="M794" s="31"/>
      <c r="N794" s="31"/>
      <c r="O794" s="32"/>
      <c r="P794" s="33" t="str">
        <f t="shared" si="51"/>
        <v/>
      </c>
      <c r="Q794" s="16" t="str">
        <f t="shared" si="50"/>
        <v/>
      </c>
    </row>
    <row r="795" spans="2:17" ht="23.45" customHeight="1">
      <c r="B795" s="17"/>
      <c r="C795" s="18"/>
      <c r="D795" s="18"/>
      <c r="E795" s="19"/>
      <c r="F795" s="19"/>
      <c r="G795" s="20"/>
      <c r="H795" s="21"/>
      <c r="I795" s="19"/>
      <c r="J795" s="29"/>
      <c r="K795" s="30"/>
      <c r="L795" s="30"/>
      <c r="M795" s="31"/>
      <c r="N795" s="31"/>
      <c r="O795" s="32"/>
      <c r="P795" s="33" t="str">
        <f t="shared" si="51"/>
        <v/>
      </c>
      <c r="Q795" s="16" t="str">
        <f t="shared" si="50"/>
        <v/>
      </c>
    </row>
    <row r="796" spans="2:17" ht="23.45" customHeight="1">
      <c r="B796" s="17"/>
      <c r="C796" s="18"/>
      <c r="D796" s="18"/>
      <c r="E796" s="19"/>
      <c r="F796" s="19"/>
      <c r="G796" s="20"/>
      <c r="H796" s="21"/>
      <c r="I796" s="19"/>
      <c r="J796" s="29"/>
      <c r="K796" s="30"/>
      <c r="L796" s="30"/>
      <c r="M796" s="31"/>
      <c r="N796" s="31"/>
      <c r="O796" s="32"/>
      <c r="P796" s="33" t="str">
        <f t="shared" si="51"/>
        <v/>
      </c>
      <c r="Q796" s="16" t="str">
        <f t="shared" si="50"/>
        <v/>
      </c>
    </row>
    <row r="797" spans="2:17" ht="23.45" customHeight="1">
      <c r="B797" s="17"/>
      <c r="C797" s="18"/>
      <c r="D797" s="18"/>
      <c r="E797" s="19"/>
      <c r="F797" s="19"/>
      <c r="G797" s="20"/>
      <c r="H797" s="21"/>
      <c r="I797" s="19"/>
      <c r="J797" s="29"/>
      <c r="K797" s="30"/>
      <c r="L797" s="30"/>
      <c r="M797" s="31"/>
      <c r="N797" s="31"/>
      <c r="O797" s="32"/>
      <c r="P797" s="33" t="str">
        <f t="shared" si="51"/>
        <v/>
      </c>
      <c r="Q797" s="16" t="str">
        <f t="shared" si="50"/>
        <v/>
      </c>
    </row>
    <row r="798" spans="2:17" ht="23.45" customHeight="1">
      <c r="B798" s="17"/>
      <c r="C798" s="18"/>
      <c r="D798" s="18"/>
      <c r="E798" s="19"/>
      <c r="F798" s="19"/>
      <c r="G798" s="20"/>
      <c r="H798" s="21"/>
      <c r="I798" s="19"/>
      <c r="J798" s="29"/>
      <c r="K798" s="30"/>
      <c r="L798" s="30"/>
      <c r="M798" s="31"/>
      <c r="N798" s="31"/>
      <c r="O798" s="32"/>
      <c r="P798" s="33" t="str">
        <f t="shared" si="51"/>
        <v/>
      </c>
      <c r="Q798" s="16" t="str">
        <f t="shared" si="50"/>
        <v/>
      </c>
    </row>
    <row r="799" spans="2:17" ht="23.45" customHeight="1">
      <c r="B799" s="17"/>
      <c r="C799" s="18"/>
      <c r="D799" s="18"/>
      <c r="E799" s="19"/>
      <c r="F799" s="19"/>
      <c r="G799" s="20"/>
      <c r="H799" s="21"/>
      <c r="I799" s="19"/>
      <c r="J799" s="29"/>
      <c r="K799" s="30"/>
      <c r="L799" s="30"/>
      <c r="M799" s="31"/>
      <c r="N799" s="31"/>
      <c r="O799" s="32"/>
      <c r="P799" s="33" t="str">
        <f t="shared" si="51"/>
        <v/>
      </c>
      <c r="Q799" s="16" t="str">
        <f t="shared" si="50"/>
        <v/>
      </c>
    </row>
    <row r="800" spans="2:17" ht="23.45" customHeight="1">
      <c r="B800" s="17"/>
      <c r="C800" s="18"/>
      <c r="D800" s="18"/>
      <c r="E800" s="19"/>
      <c r="F800" s="19"/>
      <c r="G800" s="20"/>
      <c r="H800" s="21"/>
      <c r="I800" s="19"/>
      <c r="J800" s="29"/>
      <c r="K800" s="30"/>
      <c r="L800" s="30"/>
      <c r="M800" s="31"/>
      <c r="N800" s="31"/>
      <c r="O800" s="32"/>
      <c r="P800" s="33" t="str">
        <f t="shared" si="51"/>
        <v/>
      </c>
      <c r="Q800" s="16" t="str">
        <f t="shared" si="50"/>
        <v/>
      </c>
    </row>
    <row r="801" spans="2:17" ht="9.6" customHeight="1">
      <c r="J801" s="37"/>
    </row>
    <row r="802" spans="2:17" ht="14.25" customHeight="1">
      <c r="B802" s="160" t="s">
        <v>106</v>
      </c>
      <c r="C802" s="160"/>
      <c r="D802" s="160"/>
      <c r="E802" s="160"/>
      <c r="F802" s="160"/>
      <c r="G802" s="25"/>
      <c r="H802" s="25" t="s">
        <v>107</v>
      </c>
      <c r="I802" s="25"/>
      <c r="J802" s="25"/>
      <c r="K802" s="1" t="s">
        <v>108</v>
      </c>
      <c r="M802" s="1"/>
      <c r="N802" s="25" t="s">
        <v>109</v>
      </c>
      <c r="O802" s="25"/>
    </row>
    <row r="803" spans="2:17" ht="28.5" customHeight="1">
      <c r="B803" s="161" t="s">
        <v>110</v>
      </c>
      <c r="C803" s="161"/>
      <c r="D803" s="161"/>
      <c r="E803" s="161"/>
      <c r="F803" s="161"/>
      <c r="G803" s="161"/>
      <c r="H803" s="162" t="s">
        <v>111</v>
      </c>
      <c r="I803" s="162"/>
      <c r="J803" s="162"/>
      <c r="K803" s="163"/>
      <c r="L803" s="163"/>
      <c r="M803" s="26"/>
    </row>
    <row r="804" spans="2:17" ht="6.75" customHeight="1">
      <c r="B804" s="25"/>
      <c r="C804" s="25"/>
      <c r="D804" s="25"/>
      <c r="E804" s="25"/>
      <c r="F804" s="25"/>
      <c r="G804" s="25"/>
      <c r="H804" s="25"/>
      <c r="I804" s="25"/>
      <c r="J804" s="25"/>
      <c r="K804" s="25"/>
      <c r="L804" s="38"/>
      <c r="M804" s="25"/>
    </row>
    <row r="805" spans="2:17" ht="24.75" customHeight="1">
      <c r="B805" s="164" t="s">
        <v>112</v>
      </c>
      <c r="C805" s="164"/>
      <c r="D805" s="164"/>
      <c r="E805" s="164"/>
      <c r="F805" s="164"/>
      <c r="G805" s="25"/>
      <c r="H805" s="27" t="s">
        <v>113</v>
      </c>
      <c r="I805" s="25"/>
      <c r="J805" s="25"/>
      <c r="K805" s="25"/>
      <c r="L805" s="38"/>
      <c r="M805" s="25"/>
    </row>
    <row r="809" spans="2:17" ht="20.25" customHeight="1">
      <c r="B809" s="109" t="s">
        <v>86</v>
      </c>
      <c r="C809" s="109"/>
      <c r="D809" s="109"/>
      <c r="E809" s="109"/>
      <c r="F809" s="109"/>
      <c r="G809" s="109"/>
      <c r="H809" s="109"/>
      <c r="I809" s="109"/>
      <c r="J809" s="109"/>
      <c r="K809" s="109"/>
      <c r="L809" s="109"/>
      <c r="M809" s="109"/>
      <c r="N809" s="109"/>
      <c r="O809" s="109"/>
      <c r="P809" s="109"/>
    </row>
    <row r="810" spans="2:17" ht="20.25" customHeight="1">
      <c r="B810" s="156" t="s">
        <v>87</v>
      </c>
      <c r="C810" s="156"/>
      <c r="D810" s="156"/>
      <c r="E810" s="156"/>
      <c r="F810" s="156"/>
      <c r="G810" s="156"/>
      <c r="H810" s="156"/>
      <c r="I810" s="156"/>
      <c r="J810" s="156"/>
      <c r="K810" s="156"/>
      <c r="L810" s="156"/>
      <c r="M810" s="156"/>
      <c r="N810" s="156"/>
      <c r="O810" s="156"/>
      <c r="P810" s="156"/>
    </row>
    <row r="811" spans="2:17" ht="20.25" customHeight="1">
      <c r="E811" s="1"/>
      <c r="F811" s="1"/>
      <c r="G811" s="1"/>
      <c r="H811" s="1"/>
      <c r="I811" s="1"/>
    </row>
    <row r="812" spans="2:17" ht="20.25" customHeight="1">
      <c r="B812" s="157" t="s">
        <v>88</v>
      </c>
      <c r="C812" s="157"/>
      <c r="D812" s="157"/>
      <c r="E812" s="157"/>
      <c r="F812" s="2" t="str">
        <f>$F$6</f>
        <v/>
      </c>
      <c r="G812" s="1"/>
      <c r="H812" s="1"/>
      <c r="I812" s="3" t="s">
        <v>89</v>
      </c>
      <c r="J812" s="2" t="str">
        <f>$J$6</f>
        <v>2023/2024</v>
      </c>
      <c r="L812" s="165"/>
      <c r="M812" s="166"/>
      <c r="N812" s="39"/>
    </row>
    <row r="813" spans="2:17" ht="12.75" customHeight="1">
      <c r="J813" s="1"/>
      <c r="K813" s="1"/>
    </row>
    <row r="814" spans="2:17" ht="12" customHeight="1">
      <c r="I814" s="5"/>
    </row>
    <row r="815" spans="2:17" s="6" customFormat="1" ht="15" customHeight="1">
      <c r="B815" s="167" t="s">
        <v>90</v>
      </c>
      <c r="C815" s="169" t="s">
        <v>91</v>
      </c>
      <c r="D815" s="169" t="s">
        <v>92</v>
      </c>
      <c r="E815" s="171" t="s">
        <v>93</v>
      </c>
      <c r="F815" s="171" t="s">
        <v>94</v>
      </c>
      <c r="G815" s="171" t="s">
        <v>95</v>
      </c>
      <c r="H815" s="173" t="s">
        <v>96</v>
      </c>
      <c r="I815" s="171" t="s">
        <v>97</v>
      </c>
      <c r="J815" s="167" t="s">
        <v>98</v>
      </c>
      <c r="K815" s="169" t="s">
        <v>99</v>
      </c>
      <c r="L815" s="171" t="s">
        <v>100</v>
      </c>
      <c r="M815" s="171" t="s">
        <v>101</v>
      </c>
      <c r="N815" s="171" t="s">
        <v>102</v>
      </c>
      <c r="O815" s="158" t="s">
        <v>103</v>
      </c>
      <c r="P815" s="159"/>
      <c r="Q815" s="40"/>
    </row>
    <row r="816" spans="2:17" s="6" customFormat="1" ht="24" customHeight="1">
      <c r="B816" s="168"/>
      <c r="C816" s="170"/>
      <c r="D816" s="170"/>
      <c r="E816" s="172"/>
      <c r="F816" s="172"/>
      <c r="G816" s="172"/>
      <c r="H816" s="174"/>
      <c r="I816" s="172"/>
      <c r="J816" s="168"/>
      <c r="K816" s="170"/>
      <c r="L816" s="172"/>
      <c r="M816" s="172"/>
      <c r="N816" s="172"/>
      <c r="O816" s="7" t="s">
        <v>104</v>
      </c>
      <c r="P816" s="28" t="s">
        <v>105</v>
      </c>
      <c r="Q816" s="40"/>
    </row>
    <row r="817" spans="2:17" ht="23.45" customHeight="1">
      <c r="B817" s="17"/>
      <c r="C817" s="18"/>
      <c r="D817" s="18"/>
      <c r="E817" s="19"/>
      <c r="F817" s="19"/>
      <c r="G817" s="20"/>
      <c r="H817" s="21"/>
      <c r="I817" s="19"/>
      <c r="J817" s="29"/>
      <c r="K817" s="30"/>
      <c r="L817" s="41"/>
      <c r="M817" s="31"/>
      <c r="N817" s="31"/>
      <c r="O817" s="32"/>
      <c r="P817" s="33" t="str">
        <f>IF(H817&lt;&gt;"",O817*H817,"")</f>
        <v/>
      </c>
      <c r="Q817" s="16" t="str">
        <f t="shared" ref="Q817:Q831" si="52">IF(B817&amp;C817&amp;D817&amp;E817&amp;F817&amp;G817&amp;H817&amp;I817&amp;J817&amp;K817&amp;L817&amp;M817&amp;N817&amp;P817="","",IF(OR(B817="",C817="",D817="",E817="",F817="",G817="",H817="",I817="",J817="",K817="",L817="",M817="",N817="",P817=""),"1",""))</f>
        <v/>
      </c>
    </row>
    <row r="818" spans="2:17" ht="23.45" customHeight="1">
      <c r="B818" s="17"/>
      <c r="C818" s="18"/>
      <c r="D818" s="18"/>
      <c r="E818" s="19"/>
      <c r="F818" s="19"/>
      <c r="G818" s="20"/>
      <c r="H818" s="21"/>
      <c r="I818" s="19"/>
      <c r="J818" s="29"/>
      <c r="K818" s="30"/>
      <c r="L818" s="30"/>
      <c r="M818" s="31"/>
      <c r="N818" s="31"/>
      <c r="O818" s="32"/>
      <c r="P818" s="33" t="str">
        <f t="shared" ref="P818:P831" si="53">IF(H818&lt;&gt;"",O818*H818,"")</f>
        <v/>
      </c>
      <c r="Q818" s="16" t="str">
        <f t="shared" si="52"/>
        <v/>
      </c>
    </row>
    <row r="819" spans="2:17" ht="23.45" customHeight="1">
      <c r="B819" s="17"/>
      <c r="C819" s="18"/>
      <c r="D819" s="18"/>
      <c r="E819" s="19"/>
      <c r="F819" s="19"/>
      <c r="G819" s="20"/>
      <c r="H819" s="21"/>
      <c r="I819" s="19"/>
      <c r="J819" s="29"/>
      <c r="K819" s="30"/>
      <c r="L819" s="30"/>
      <c r="M819" s="31"/>
      <c r="N819" s="31"/>
      <c r="O819" s="32"/>
      <c r="P819" s="33" t="str">
        <f t="shared" si="53"/>
        <v/>
      </c>
      <c r="Q819" s="16" t="str">
        <f t="shared" si="52"/>
        <v/>
      </c>
    </row>
    <row r="820" spans="2:17" ht="23.45" customHeight="1">
      <c r="B820" s="17"/>
      <c r="C820" s="18"/>
      <c r="D820" s="18"/>
      <c r="E820" s="19"/>
      <c r="F820" s="19"/>
      <c r="G820" s="20"/>
      <c r="H820" s="21"/>
      <c r="I820" s="19"/>
      <c r="J820" s="29"/>
      <c r="K820" s="30"/>
      <c r="L820" s="30"/>
      <c r="M820" s="31"/>
      <c r="N820" s="31"/>
      <c r="O820" s="32"/>
      <c r="P820" s="33" t="str">
        <f t="shared" si="53"/>
        <v/>
      </c>
      <c r="Q820" s="16" t="str">
        <f t="shared" si="52"/>
        <v/>
      </c>
    </row>
    <row r="821" spans="2:17" ht="23.45" customHeight="1">
      <c r="B821" s="17"/>
      <c r="C821" s="18"/>
      <c r="D821" s="18"/>
      <c r="E821" s="19"/>
      <c r="F821" s="19"/>
      <c r="G821" s="20"/>
      <c r="H821" s="21"/>
      <c r="I821" s="19"/>
      <c r="J821" s="29"/>
      <c r="K821" s="30"/>
      <c r="L821" s="30"/>
      <c r="M821" s="31"/>
      <c r="N821" s="31"/>
      <c r="O821" s="32"/>
      <c r="P821" s="33" t="str">
        <f t="shared" si="53"/>
        <v/>
      </c>
      <c r="Q821" s="16" t="str">
        <f t="shared" si="52"/>
        <v/>
      </c>
    </row>
    <row r="822" spans="2:17" ht="23.45" customHeight="1">
      <c r="B822" s="17"/>
      <c r="C822" s="18"/>
      <c r="D822" s="18"/>
      <c r="E822" s="19"/>
      <c r="F822" s="19"/>
      <c r="G822" s="20"/>
      <c r="H822" s="21"/>
      <c r="I822" s="19"/>
      <c r="J822" s="29"/>
      <c r="K822" s="30"/>
      <c r="L822" s="30"/>
      <c r="M822" s="31"/>
      <c r="N822" s="31"/>
      <c r="O822" s="32"/>
      <c r="P822" s="33" t="str">
        <f t="shared" si="53"/>
        <v/>
      </c>
      <c r="Q822" s="16" t="str">
        <f t="shared" si="52"/>
        <v/>
      </c>
    </row>
    <row r="823" spans="2:17" ht="23.45" customHeight="1">
      <c r="B823" s="17"/>
      <c r="C823" s="18"/>
      <c r="D823" s="18"/>
      <c r="E823" s="19"/>
      <c r="F823" s="19"/>
      <c r="G823" s="20"/>
      <c r="H823" s="21"/>
      <c r="I823" s="19"/>
      <c r="J823" s="29"/>
      <c r="K823" s="30"/>
      <c r="L823" s="30"/>
      <c r="M823" s="31"/>
      <c r="N823" s="31"/>
      <c r="O823" s="32"/>
      <c r="P823" s="33" t="str">
        <f t="shared" si="53"/>
        <v/>
      </c>
      <c r="Q823" s="16" t="str">
        <f t="shared" si="52"/>
        <v/>
      </c>
    </row>
    <row r="824" spans="2:17" ht="23.45" customHeight="1">
      <c r="B824" s="17"/>
      <c r="C824" s="18"/>
      <c r="D824" s="18"/>
      <c r="E824" s="19"/>
      <c r="F824" s="19"/>
      <c r="G824" s="20"/>
      <c r="H824" s="21"/>
      <c r="I824" s="19"/>
      <c r="J824" s="29"/>
      <c r="K824" s="30"/>
      <c r="L824" s="30"/>
      <c r="M824" s="31"/>
      <c r="N824" s="31"/>
      <c r="O824" s="32"/>
      <c r="P824" s="33" t="str">
        <f t="shared" si="53"/>
        <v/>
      </c>
      <c r="Q824" s="16" t="str">
        <f t="shared" si="52"/>
        <v/>
      </c>
    </row>
    <row r="825" spans="2:17" ht="23.45" customHeight="1">
      <c r="B825" s="17"/>
      <c r="C825" s="18"/>
      <c r="D825" s="18"/>
      <c r="E825" s="19"/>
      <c r="F825" s="19"/>
      <c r="G825" s="20"/>
      <c r="H825" s="21"/>
      <c r="I825" s="19"/>
      <c r="J825" s="29"/>
      <c r="K825" s="30"/>
      <c r="L825" s="30"/>
      <c r="M825" s="31"/>
      <c r="N825" s="31"/>
      <c r="O825" s="32"/>
      <c r="P825" s="33" t="str">
        <f t="shared" si="53"/>
        <v/>
      </c>
      <c r="Q825" s="16" t="str">
        <f t="shared" si="52"/>
        <v/>
      </c>
    </row>
    <row r="826" spans="2:17" ht="23.45" customHeight="1">
      <c r="B826" s="17"/>
      <c r="C826" s="18"/>
      <c r="D826" s="18"/>
      <c r="E826" s="19"/>
      <c r="F826" s="19"/>
      <c r="G826" s="20"/>
      <c r="H826" s="21"/>
      <c r="I826" s="19"/>
      <c r="J826" s="29"/>
      <c r="K826" s="30"/>
      <c r="L826" s="30"/>
      <c r="M826" s="31"/>
      <c r="N826" s="31"/>
      <c r="O826" s="32"/>
      <c r="P826" s="33" t="str">
        <f t="shared" si="53"/>
        <v/>
      </c>
      <c r="Q826" s="16" t="str">
        <f t="shared" si="52"/>
        <v/>
      </c>
    </row>
    <row r="827" spans="2:17" ht="23.45" customHeight="1">
      <c r="B827" s="17"/>
      <c r="C827" s="18"/>
      <c r="D827" s="18"/>
      <c r="E827" s="19"/>
      <c r="F827" s="19"/>
      <c r="G827" s="20"/>
      <c r="H827" s="21"/>
      <c r="I827" s="19"/>
      <c r="J827" s="29"/>
      <c r="K827" s="30"/>
      <c r="L827" s="30"/>
      <c r="M827" s="31"/>
      <c r="N827" s="31"/>
      <c r="O827" s="32"/>
      <c r="P827" s="33" t="str">
        <f t="shared" si="53"/>
        <v/>
      </c>
      <c r="Q827" s="16" t="str">
        <f t="shared" si="52"/>
        <v/>
      </c>
    </row>
    <row r="828" spans="2:17" ht="23.45" customHeight="1">
      <c r="B828" s="17"/>
      <c r="C828" s="18"/>
      <c r="D828" s="18"/>
      <c r="E828" s="19"/>
      <c r="F828" s="19"/>
      <c r="G828" s="20"/>
      <c r="H828" s="21"/>
      <c r="I828" s="19"/>
      <c r="J828" s="29"/>
      <c r="K828" s="30"/>
      <c r="L828" s="30"/>
      <c r="M828" s="31"/>
      <c r="N828" s="31"/>
      <c r="O828" s="32"/>
      <c r="P828" s="33" t="str">
        <f t="shared" si="53"/>
        <v/>
      </c>
      <c r="Q828" s="16" t="str">
        <f t="shared" si="52"/>
        <v/>
      </c>
    </row>
    <row r="829" spans="2:17" ht="23.45" customHeight="1">
      <c r="B829" s="17"/>
      <c r="C829" s="18"/>
      <c r="D829" s="18"/>
      <c r="E829" s="19"/>
      <c r="F829" s="19"/>
      <c r="G829" s="20"/>
      <c r="H829" s="21"/>
      <c r="I829" s="19"/>
      <c r="J829" s="29"/>
      <c r="K829" s="30"/>
      <c r="L829" s="30"/>
      <c r="M829" s="31"/>
      <c r="N829" s="31"/>
      <c r="O829" s="32"/>
      <c r="P829" s="33" t="str">
        <f t="shared" si="53"/>
        <v/>
      </c>
      <c r="Q829" s="16" t="str">
        <f t="shared" si="52"/>
        <v/>
      </c>
    </row>
    <row r="830" spans="2:17" ht="23.45" customHeight="1">
      <c r="B830" s="17"/>
      <c r="C830" s="18"/>
      <c r="D830" s="18"/>
      <c r="E830" s="19"/>
      <c r="F830" s="19"/>
      <c r="G830" s="20"/>
      <c r="H830" s="21"/>
      <c r="I830" s="19"/>
      <c r="J830" s="29"/>
      <c r="K830" s="30"/>
      <c r="L830" s="30"/>
      <c r="M830" s="31"/>
      <c r="N830" s="31"/>
      <c r="O830" s="32"/>
      <c r="P830" s="33" t="str">
        <f t="shared" si="53"/>
        <v/>
      </c>
      <c r="Q830" s="16" t="str">
        <f t="shared" si="52"/>
        <v/>
      </c>
    </row>
    <row r="831" spans="2:17" ht="23.45" customHeight="1">
      <c r="B831" s="17"/>
      <c r="C831" s="18"/>
      <c r="D831" s="18"/>
      <c r="E831" s="19"/>
      <c r="F831" s="19"/>
      <c r="G831" s="20"/>
      <c r="H831" s="21"/>
      <c r="I831" s="19"/>
      <c r="J831" s="29"/>
      <c r="K831" s="30"/>
      <c r="L831" s="30"/>
      <c r="M831" s="31"/>
      <c r="N831" s="31"/>
      <c r="O831" s="32"/>
      <c r="P831" s="33" t="str">
        <f t="shared" si="53"/>
        <v/>
      </c>
      <c r="Q831" s="16" t="str">
        <f t="shared" si="52"/>
        <v/>
      </c>
    </row>
    <row r="832" spans="2:17" ht="9.6" customHeight="1">
      <c r="J832" s="37"/>
    </row>
    <row r="833" spans="2:17" ht="14.25" customHeight="1">
      <c r="B833" s="160" t="s">
        <v>106</v>
      </c>
      <c r="C833" s="160"/>
      <c r="D833" s="160"/>
      <c r="E833" s="160"/>
      <c r="F833" s="160"/>
      <c r="G833" s="25"/>
      <c r="H833" s="25" t="s">
        <v>107</v>
      </c>
      <c r="I833" s="25"/>
      <c r="J833" s="25"/>
      <c r="K833" s="1" t="s">
        <v>108</v>
      </c>
      <c r="M833" s="1"/>
      <c r="N833" s="25" t="s">
        <v>109</v>
      </c>
      <c r="O833" s="25"/>
    </row>
    <row r="834" spans="2:17" ht="28.5" customHeight="1">
      <c r="B834" s="161" t="s">
        <v>110</v>
      </c>
      <c r="C834" s="161"/>
      <c r="D834" s="161"/>
      <c r="E834" s="161"/>
      <c r="F834" s="161"/>
      <c r="G834" s="161"/>
      <c r="H834" s="162" t="s">
        <v>111</v>
      </c>
      <c r="I834" s="162"/>
      <c r="J834" s="162"/>
      <c r="K834" s="163"/>
      <c r="L834" s="163"/>
      <c r="M834" s="26"/>
    </row>
    <row r="835" spans="2:17" ht="6.75" customHeight="1">
      <c r="B835" s="25"/>
      <c r="C835" s="25"/>
      <c r="D835" s="25"/>
      <c r="E835" s="25"/>
      <c r="F835" s="25"/>
      <c r="G835" s="25"/>
      <c r="H835" s="25"/>
      <c r="I835" s="25"/>
      <c r="J835" s="25"/>
      <c r="K835" s="25"/>
      <c r="L835" s="38"/>
      <c r="M835" s="25"/>
    </row>
    <row r="836" spans="2:17" ht="24.75" customHeight="1">
      <c r="B836" s="164" t="s">
        <v>112</v>
      </c>
      <c r="C836" s="164"/>
      <c r="D836" s="164"/>
      <c r="E836" s="164"/>
      <c r="F836" s="164"/>
      <c r="G836" s="25"/>
      <c r="H836" s="27" t="s">
        <v>113</v>
      </c>
      <c r="I836" s="25"/>
      <c r="J836" s="25"/>
      <c r="K836" s="25"/>
      <c r="L836" s="38"/>
      <c r="M836" s="25"/>
    </row>
    <row r="840" spans="2:17" ht="20.25" customHeight="1">
      <c r="B840" s="109" t="s">
        <v>86</v>
      </c>
      <c r="C840" s="109"/>
      <c r="D840" s="109"/>
      <c r="E840" s="109"/>
      <c r="F840" s="109"/>
      <c r="G840" s="109"/>
      <c r="H840" s="109"/>
      <c r="I840" s="109"/>
      <c r="J840" s="109"/>
      <c r="K840" s="109"/>
      <c r="L840" s="109"/>
      <c r="M840" s="109"/>
      <c r="N840" s="109"/>
      <c r="O840" s="109"/>
      <c r="P840" s="109"/>
    </row>
    <row r="841" spans="2:17" ht="20.25" customHeight="1">
      <c r="B841" s="156" t="s">
        <v>87</v>
      </c>
      <c r="C841" s="156"/>
      <c r="D841" s="156"/>
      <c r="E841" s="156"/>
      <c r="F841" s="156"/>
      <c r="G841" s="156"/>
      <c r="H841" s="156"/>
      <c r="I841" s="156"/>
      <c r="J841" s="156"/>
      <c r="K841" s="156"/>
      <c r="L841" s="156"/>
      <c r="M841" s="156"/>
      <c r="N841" s="156"/>
      <c r="O841" s="156"/>
      <c r="P841" s="156"/>
    </row>
    <row r="842" spans="2:17" ht="20.25" customHeight="1">
      <c r="E842" s="1"/>
      <c r="F842" s="1"/>
      <c r="G842" s="1"/>
      <c r="H842" s="1"/>
      <c r="I842" s="1"/>
    </row>
    <row r="843" spans="2:17" ht="20.25" customHeight="1">
      <c r="B843" s="157" t="s">
        <v>88</v>
      </c>
      <c r="C843" s="157"/>
      <c r="D843" s="157"/>
      <c r="E843" s="157"/>
      <c r="F843" s="2" t="str">
        <f>$F$6</f>
        <v/>
      </c>
      <c r="G843" s="1"/>
      <c r="H843" s="1"/>
      <c r="I843" s="3" t="s">
        <v>89</v>
      </c>
      <c r="J843" s="2" t="str">
        <f>$J$6</f>
        <v>2023/2024</v>
      </c>
      <c r="L843" s="165"/>
      <c r="M843" s="166"/>
      <c r="N843" s="39"/>
    </row>
    <row r="844" spans="2:17" ht="12.75" customHeight="1">
      <c r="J844" s="1"/>
      <c r="K844" s="1"/>
    </row>
    <row r="845" spans="2:17" ht="12" customHeight="1">
      <c r="I845" s="5"/>
    </row>
    <row r="846" spans="2:17" s="6" customFormat="1" ht="15" customHeight="1">
      <c r="B846" s="167" t="s">
        <v>90</v>
      </c>
      <c r="C846" s="169" t="s">
        <v>91</v>
      </c>
      <c r="D846" s="169" t="s">
        <v>92</v>
      </c>
      <c r="E846" s="171" t="s">
        <v>93</v>
      </c>
      <c r="F846" s="171" t="s">
        <v>94</v>
      </c>
      <c r="G846" s="171" t="s">
        <v>95</v>
      </c>
      <c r="H846" s="173" t="s">
        <v>96</v>
      </c>
      <c r="I846" s="171" t="s">
        <v>97</v>
      </c>
      <c r="J846" s="167" t="s">
        <v>98</v>
      </c>
      <c r="K846" s="169" t="s">
        <v>99</v>
      </c>
      <c r="L846" s="171" t="s">
        <v>100</v>
      </c>
      <c r="M846" s="171" t="s">
        <v>101</v>
      </c>
      <c r="N846" s="171" t="s">
        <v>102</v>
      </c>
      <c r="O846" s="158" t="s">
        <v>103</v>
      </c>
      <c r="P846" s="159"/>
      <c r="Q846" s="40"/>
    </row>
    <row r="847" spans="2:17" s="6" customFormat="1" ht="24" customHeight="1">
      <c r="B847" s="168"/>
      <c r="C847" s="170"/>
      <c r="D847" s="170"/>
      <c r="E847" s="172"/>
      <c r="F847" s="172"/>
      <c r="G847" s="172"/>
      <c r="H847" s="174"/>
      <c r="I847" s="172"/>
      <c r="J847" s="168"/>
      <c r="K847" s="170"/>
      <c r="L847" s="172"/>
      <c r="M847" s="172"/>
      <c r="N847" s="172"/>
      <c r="O847" s="7" t="s">
        <v>104</v>
      </c>
      <c r="P847" s="28" t="s">
        <v>105</v>
      </c>
      <c r="Q847" s="40"/>
    </row>
    <row r="848" spans="2:17" ht="23.45" customHeight="1">
      <c r="B848" s="17"/>
      <c r="C848" s="18"/>
      <c r="D848" s="18"/>
      <c r="E848" s="19"/>
      <c r="F848" s="19"/>
      <c r="G848" s="20"/>
      <c r="H848" s="21"/>
      <c r="I848" s="19"/>
      <c r="J848" s="29"/>
      <c r="K848" s="30"/>
      <c r="L848" s="41"/>
      <c r="M848" s="31"/>
      <c r="N848" s="31"/>
      <c r="O848" s="32"/>
      <c r="P848" s="33" t="str">
        <f>IF(H848&lt;&gt;"",O848*H848,"")</f>
        <v/>
      </c>
      <c r="Q848" s="16" t="str">
        <f t="shared" ref="Q848:Q862" si="54">IF(B848&amp;C848&amp;D848&amp;E848&amp;F848&amp;G848&amp;H848&amp;I848&amp;J848&amp;K848&amp;L848&amp;M848&amp;N848&amp;P848="","",IF(OR(B848="",C848="",D848="",E848="",F848="",G848="",H848="",I848="",J848="",K848="",L848="",M848="",N848="",P848=""),"1",""))</f>
        <v/>
      </c>
    </row>
    <row r="849" spans="2:17" ht="23.45" customHeight="1">
      <c r="B849" s="17"/>
      <c r="C849" s="18"/>
      <c r="D849" s="18"/>
      <c r="E849" s="19"/>
      <c r="F849" s="19"/>
      <c r="G849" s="20"/>
      <c r="H849" s="21"/>
      <c r="I849" s="19"/>
      <c r="J849" s="29"/>
      <c r="K849" s="30"/>
      <c r="L849" s="30"/>
      <c r="M849" s="31"/>
      <c r="N849" s="31"/>
      <c r="O849" s="32"/>
      <c r="P849" s="33" t="str">
        <f t="shared" ref="P849:P862" si="55">IF(H849&lt;&gt;"",O849*H849,"")</f>
        <v/>
      </c>
      <c r="Q849" s="16" t="str">
        <f t="shared" si="54"/>
        <v/>
      </c>
    </row>
    <row r="850" spans="2:17" ht="23.45" customHeight="1">
      <c r="B850" s="17"/>
      <c r="C850" s="18"/>
      <c r="D850" s="18"/>
      <c r="E850" s="19"/>
      <c r="F850" s="19"/>
      <c r="G850" s="20"/>
      <c r="H850" s="21"/>
      <c r="I850" s="19"/>
      <c r="J850" s="29"/>
      <c r="K850" s="30"/>
      <c r="L850" s="30"/>
      <c r="M850" s="31"/>
      <c r="N850" s="31"/>
      <c r="O850" s="32"/>
      <c r="P850" s="33" t="str">
        <f t="shared" si="55"/>
        <v/>
      </c>
      <c r="Q850" s="16" t="str">
        <f t="shared" si="54"/>
        <v/>
      </c>
    </row>
    <row r="851" spans="2:17" ht="23.45" customHeight="1">
      <c r="B851" s="17"/>
      <c r="C851" s="18"/>
      <c r="D851" s="18"/>
      <c r="E851" s="19"/>
      <c r="F851" s="19"/>
      <c r="G851" s="20"/>
      <c r="H851" s="21"/>
      <c r="I851" s="19"/>
      <c r="J851" s="29"/>
      <c r="K851" s="30"/>
      <c r="L851" s="30"/>
      <c r="M851" s="31"/>
      <c r="N851" s="31"/>
      <c r="O851" s="32"/>
      <c r="P851" s="33" t="str">
        <f t="shared" si="55"/>
        <v/>
      </c>
      <c r="Q851" s="16" t="str">
        <f t="shared" si="54"/>
        <v/>
      </c>
    </row>
    <row r="852" spans="2:17" ht="23.45" customHeight="1">
      <c r="B852" s="17"/>
      <c r="C852" s="18"/>
      <c r="D852" s="18"/>
      <c r="E852" s="19"/>
      <c r="F852" s="19"/>
      <c r="G852" s="20"/>
      <c r="H852" s="21"/>
      <c r="I852" s="19"/>
      <c r="J852" s="29"/>
      <c r="K852" s="30"/>
      <c r="L852" s="30"/>
      <c r="M852" s="31"/>
      <c r="N852" s="31"/>
      <c r="O852" s="32"/>
      <c r="P852" s="33" t="str">
        <f t="shared" si="55"/>
        <v/>
      </c>
      <c r="Q852" s="16" t="str">
        <f t="shared" si="54"/>
        <v/>
      </c>
    </row>
    <row r="853" spans="2:17" ht="23.45" customHeight="1">
      <c r="B853" s="17"/>
      <c r="C853" s="18"/>
      <c r="D853" s="18"/>
      <c r="E853" s="19"/>
      <c r="F853" s="19"/>
      <c r="G853" s="20"/>
      <c r="H853" s="21"/>
      <c r="I853" s="19"/>
      <c r="J853" s="29"/>
      <c r="K853" s="30"/>
      <c r="L853" s="30"/>
      <c r="M853" s="31"/>
      <c r="N853" s="31"/>
      <c r="O853" s="32"/>
      <c r="P853" s="33" t="str">
        <f t="shared" si="55"/>
        <v/>
      </c>
      <c r="Q853" s="16" t="str">
        <f t="shared" si="54"/>
        <v/>
      </c>
    </row>
    <row r="854" spans="2:17" ht="23.45" customHeight="1">
      <c r="B854" s="17"/>
      <c r="C854" s="18"/>
      <c r="D854" s="18"/>
      <c r="E854" s="19"/>
      <c r="F854" s="19"/>
      <c r="G854" s="20"/>
      <c r="H854" s="21"/>
      <c r="I854" s="19"/>
      <c r="J854" s="29"/>
      <c r="K854" s="30"/>
      <c r="L854" s="30"/>
      <c r="M854" s="31"/>
      <c r="N854" s="31"/>
      <c r="O854" s="32"/>
      <c r="P854" s="33" t="str">
        <f t="shared" si="55"/>
        <v/>
      </c>
      <c r="Q854" s="16" t="str">
        <f t="shared" si="54"/>
        <v/>
      </c>
    </row>
    <row r="855" spans="2:17" ht="23.45" customHeight="1">
      <c r="B855" s="17"/>
      <c r="C855" s="18"/>
      <c r="D855" s="18"/>
      <c r="E855" s="19"/>
      <c r="F855" s="19"/>
      <c r="G855" s="20"/>
      <c r="H855" s="21"/>
      <c r="I855" s="19"/>
      <c r="J855" s="29"/>
      <c r="K855" s="30"/>
      <c r="L855" s="30"/>
      <c r="M855" s="31"/>
      <c r="N855" s="31"/>
      <c r="O855" s="32"/>
      <c r="P855" s="33" t="str">
        <f t="shared" si="55"/>
        <v/>
      </c>
      <c r="Q855" s="16" t="str">
        <f t="shared" si="54"/>
        <v/>
      </c>
    </row>
    <row r="856" spans="2:17" ht="23.45" customHeight="1">
      <c r="B856" s="17"/>
      <c r="C856" s="18"/>
      <c r="D856" s="18"/>
      <c r="E856" s="19"/>
      <c r="F856" s="19"/>
      <c r="G856" s="20"/>
      <c r="H856" s="21"/>
      <c r="I856" s="19"/>
      <c r="J856" s="29"/>
      <c r="K856" s="30"/>
      <c r="L856" s="30"/>
      <c r="M856" s="31"/>
      <c r="N856" s="31"/>
      <c r="O856" s="32"/>
      <c r="P856" s="33" t="str">
        <f t="shared" si="55"/>
        <v/>
      </c>
      <c r="Q856" s="16" t="str">
        <f t="shared" si="54"/>
        <v/>
      </c>
    </row>
    <row r="857" spans="2:17" ht="23.45" customHeight="1">
      <c r="B857" s="17"/>
      <c r="C857" s="18"/>
      <c r="D857" s="18"/>
      <c r="E857" s="19"/>
      <c r="F857" s="19"/>
      <c r="G857" s="20"/>
      <c r="H857" s="21"/>
      <c r="I857" s="19"/>
      <c r="J857" s="29"/>
      <c r="K857" s="30"/>
      <c r="L857" s="30"/>
      <c r="M857" s="31"/>
      <c r="N857" s="31"/>
      <c r="O857" s="32"/>
      <c r="P857" s="33" t="str">
        <f t="shared" si="55"/>
        <v/>
      </c>
      <c r="Q857" s="16" t="str">
        <f t="shared" si="54"/>
        <v/>
      </c>
    </row>
    <row r="858" spans="2:17" ht="23.45" customHeight="1">
      <c r="B858" s="17"/>
      <c r="C858" s="18"/>
      <c r="D858" s="18"/>
      <c r="E858" s="19"/>
      <c r="F858" s="19"/>
      <c r="G858" s="20"/>
      <c r="H858" s="21"/>
      <c r="I858" s="19"/>
      <c r="J858" s="29"/>
      <c r="K858" s="30"/>
      <c r="L858" s="30"/>
      <c r="M858" s="31"/>
      <c r="N858" s="31"/>
      <c r="O858" s="32"/>
      <c r="P858" s="33" t="str">
        <f t="shared" si="55"/>
        <v/>
      </c>
      <c r="Q858" s="16" t="str">
        <f t="shared" si="54"/>
        <v/>
      </c>
    </row>
    <row r="859" spans="2:17" ht="23.45" customHeight="1">
      <c r="B859" s="17"/>
      <c r="C859" s="18"/>
      <c r="D859" s="18"/>
      <c r="E859" s="19"/>
      <c r="F859" s="19"/>
      <c r="G859" s="20"/>
      <c r="H859" s="21"/>
      <c r="I859" s="19"/>
      <c r="J859" s="29"/>
      <c r="K859" s="30"/>
      <c r="L859" s="30"/>
      <c r="M859" s="31"/>
      <c r="N859" s="31"/>
      <c r="O859" s="32"/>
      <c r="P859" s="33" t="str">
        <f t="shared" si="55"/>
        <v/>
      </c>
      <c r="Q859" s="16" t="str">
        <f t="shared" si="54"/>
        <v/>
      </c>
    </row>
    <row r="860" spans="2:17" ht="23.45" customHeight="1">
      <c r="B860" s="17"/>
      <c r="C860" s="18"/>
      <c r="D860" s="18"/>
      <c r="E860" s="19"/>
      <c r="F860" s="19"/>
      <c r="G860" s="20"/>
      <c r="H860" s="21"/>
      <c r="I860" s="19"/>
      <c r="J860" s="29"/>
      <c r="K860" s="30"/>
      <c r="L860" s="30"/>
      <c r="M860" s="31"/>
      <c r="N860" s="31"/>
      <c r="O860" s="32"/>
      <c r="P860" s="33" t="str">
        <f t="shared" si="55"/>
        <v/>
      </c>
      <c r="Q860" s="16" t="str">
        <f t="shared" si="54"/>
        <v/>
      </c>
    </row>
    <row r="861" spans="2:17" ht="23.45" customHeight="1">
      <c r="B861" s="17"/>
      <c r="C861" s="18"/>
      <c r="D861" s="18"/>
      <c r="E861" s="19"/>
      <c r="F861" s="19"/>
      <c r="G861" s="20"/>
      <c r="H861" s="21"/>
      <c r="I861" s="19"/>
      <c r="J861" s="29"/>
      <c r="K861" s="30"/>
      <c r="L861" s="30"/>
      <c r="M861" s="31"/>
      <c r="N861" s="31"/>
      <c r="O861" s="32"/>
      <c r="P861" s="33" t="str">
        <f t="shared" si="55"/>
        <v/>
      </c>
      <c r="Q861" s="16" t="str">
        <f t="shared" si="54"/>
        <v/>
      </c>
    </row>
    <row r="862" spans="2:17" ht="23.45" customHeight="1">
      <c r="B862" s="17"/>
      <c r="C862" s="18"/>
      <c r="D862" s="18"/>
      <c r="E862" s="19"/>
      <c r="F862" s="19"/>
      <c r="G862" s="20"/>
      <c r="H862" s="21"/>
      <c r="I862" s="19"/>
      <c r="J862" s="29"/>
      <c r="K862" s="30"/>
      <c r="L862" s="30"/>
      <c r="M862" s="31"/>
      <c r="N862" s="31"/>
      <c r="O862" s="32"/>
      <c r="P862" s="33" t="str">
        <f t="shared" si="55"/>
        <v/>
      </c>
      <c r="Q862" s="16" t="str">
        <f t="shared" si="54"/>
        <v/>
      </c>
    </row>
    <row r="863" spans="2:17" ht="9.6" customHeight="1">
      <c r="J863" s="37"/>
    </row>
    <row r="864" spans="2:17" ht="14.25" customHeight="1">
      <c r="B864" s="160" t="s">
        <v>106</v>
      </c>
      <c r="C864" s="160"/>
      <c r="D864" s="160"/>
      <c r="E864" s="160"/>
      <c r="F864" s="160"/>
      <c r="G864" s="25"/>
      <c r="H864" s="25" t="s">
        <v>107</v>
      </c>
      <c r="I864" s="25"/>
      <c r="J864" s="25"/>
      <c r="K864" s="1" t="s">
        <v>108</v>
      </c>
      <c r="M864" s="1"/>
      <c r="N864" s="25" t="s">
        <v>109</v>
      </c>
      <c r="O864" s="25"/>
    </row>
    <row r="865" spans="2:17" ht="28.5" customHeight="1">
      <c r="B865" s="161" t="s">
        <v>110</v>
      </c>
      <c r="C865" s="161"/>
      <c r="D865" s="161"/>
      <c r="E865" s="161"/>
      <c r="F865" s="161"/>
      <c r="G865" s="161"/>
      <c r="H865" s="162" t="s">
        <v>111</v>
      </c>
      <c r="I865" s="162"/>
      <c r="J865" s="162"/>
      <c r="K865" s="163"/>
      <c r="L865" s="163"/>
      <c r="M865" s="26"/>
    </row>
    <row r="866" spans="2:17" ht="6.75" customHeight="1">
      <c r="B866" s="25"/>
      <c r="C866" s="25"/>
      <c r="D866" s="25"/>
      <c r="E866" s="25"/>
      <c r="F866" s="25"/>
      <c r="G866" s="25"/>
      <c r="H866" s="25"/>
      <c r="I866" s="25"/>
      <c r="J866" s="25"/>
      <c r="K866" s="25"/>
      <c r="L866" s="38"/>
      <c r="M866" s="25"/>
    </row>
    <row r="867" spans="2:17" ht="24.75" customHeight="1">
      <c r="B867" s="164" t="s">
        <v>112</v>
      </c>
      <c r="C867" s="164"/>
      <c r="D867" s="164"/>
      <c r="E867" s="164"/>
      <c r="F867" s="164"/>
      <c r="G867" s="25"/>
      <c r="H867" s="27" t="s">
        <v>113</v>
      </c>
      <c r="I867" s="25"/>
      <c r="J867" s="25"/>
      <c r="K867" s="25"/>
      <c r="L867" s="38"/>
      <c r="M867" s="25"/>
    </row>
    <row r="871" spans="2:17" ht="20.25" customHeight="1">
      <c r="B871" s="109" t="s">
        <v>86</v>
      </c>
      <c r="C871" s="109"/>
      <c r="D871" s="109"/>
      <c r="E871" s="109"/>
      <c r="F871" s="109"/>
      <c r="G871" s="109"/>
      <c r="H871" s="109"/>
      <c r="I871" s="109"/>
      <c r="J871" s="109"/>
      <c r="K871" s="109"/>
      <c r="L871" s="109"/>
      <c r="M871" s="109"/>
      <c r="N871" s="109"/>
      <c r="O871" s="109"/>
      <c r="P871" s="109"/>
    </row>
    <row r="872" spans="2:17" ht="20.25" customHeight="1">
      <c r="B872" s="156" t="s">
        <v>87</v>
      </c>
      <c r="C872" s="156"/>
      <c r="D872" s="156"/>
      <c r="E872" s="156"/>
      <c r="F872" s="156"/>
      <c r="G872" s="156"/>
      <c r="H872" s="156"/>
      <c r="I872" s="156"/>
      <c r="J872" s="156"/>
      <c r="K872" s="156"/>
      <c r="L872" s="156"/>
      <c r="M872" s="156"/>
      <c r="N872" s="156"/>
      <c r="O872" s="156"/>
      <c r="P872" s="156"/>
    </row>
    <row r="873" spans="2:17" ht="20.25" customHeight="1">
      <c r="E873" s="1"/>
      <c r="F873" s="1"/>
      <c r="G873" s="1"/>
      <c r="H873" s="1"/>
      <c r="I873" s="1"/>
    </row>
    <row r="874" spans="2:17" ht="20.25" customHeight="1">
      <c r="B874" s="157" t="s">
        <v>88</v>
      </c>
      <c r="C874" s="157"/>
      <c r="D874" s="157"/>
      <c r="E874" s="157"/>
      <c r="F874" s="2" t="str">
        <f>$F$6</f>
        <v/>
      </c>
      <c r="G874" s="1"/>
      <c r="H874" s="1"/>
      <c r="I874" s="3" t="s">
        <v>89</v>
      </c>
      <c r="J874" s="2" t="str">
        <f>$J$6</f>
        <v>2023/2024</v>
      </c>
      <c r="L874" s="165"/>
      <c r="M874" s="166"/>
      <c r="N874" s="39"/>
    </row>
    <row r="875" spans="2:17" ht="12.75" customHeight="1">
      <c r="J875" s="1"/>
      <c r="K875" s="1"/>
    </row>
    <row r="876" spans="2:17" ht="12" customHeight="1">
      <c r="I876" s="5"/>
    </row>
    <row r="877" spans="2:17" s="6" customFormat="1" ht="15" customHeight="1">
      <c r="B877" s="167" t="s">
        <v>90</v>
      </c>
      <c r="C877" s="169" t="s">
        <v>91</v>
      </c>
      <c r="D877" s="169" t="s">
        <v>92</v>
      </c>
      <c r="E877" s="171" t="s">
        <v>93</v>
      </c>
      <c r="F877" s="171" t="s">
        <v>94</v>
      </c>
      <c r="G877" s="171" t="s">
        <v>95</v>
      </c>
      <c r="H877" s="173" t="s">
        <v>96</v>
      </c>
      <c r="I877" s="171" t="s">
        <v>97</v>
      </c>
      <c r="J877" s="167" t="s">
        <v>98</v>
      </c>
      <c r="K877" s="169" t="s">
        <v>99</v>
      </c>
      <c r="L877" s="171" t="s">
        <v>100</v>
      </c>
      <c r="M877" s="171" t="s">
        <v>101</v>
      </c>
      <c r="N877" s="171" t="s">
        <v>102</v>
      </c>
      <c r="O877" s="158" t="s">
        <v>103</v>
      </c>
      <c r="P877" s="159"/>
      <c r="Q877" s="40"/>
    </row>
    <row r="878" spans="2:17" s="6" customFormat="1" ht="24" customHeight="1">
      <c r="B878" s="168"/>
      <c r="C878" s="170"/>
      <c r="D878" s="170"/>
      <c r="E878" s="172"/>
      <c r="F878" s="172"/>
      <c r="G878" s="172"/>
      <c r="H878" s="174"/>
      <c r="I878" s="172"/>
      <c r="J878" s="168"/>
      <c r="K878" s="170"/>
      <c r="L878" s="172"/>
      <c r="M878" s="172"/>
      <c r="N878" s="172"/>
      <c r="O878" s="7" t="s">
        <v>104</v>
      </c>
      <c r="P878" s="28" t="s">
        <v>105</v>
      </c>
      <c r="Q878" s="40"/>
    </row>
    <row r="879" spans="2:17" ht="23.45" customHeight="1">
      <c r="B879" s="17"/>
      <c r="C879" s="18"/>
      <c r="D879" s="18"/>
      <c r="E879" s="19"/>
      <c r="F879" s="19"/>
      <c r="G879" s="20"/>
      <c r="H879" s="21"/>
      <c r="I879" s="19"/>
      <c r="J879" s="29"/>
      <c r="K879" s="30"/>
      <c r="L879" s="41"/>
      <c r="M879" s="31"/>
      <c r="N879" s="31"/>
      <c r="O879" s="32"/>
      <c r="P879" s="33" t="str">
        <f>IF(H879&lt;&gt;"",O879*H879,"")</f>
        <v/>
      </c>
      <c r="Q879" s="16" t="str">
        <f t="shared" ref="Q879:Q893" si="56">IF(B879&amp;C879&amp;D879&amp;E879&amp;F879&amp;G879&amp;H879&amp;I879&amp;J879&amp;K879&amp;L879&amp;M879&amp;N879&amp;P879="","",IF(OR(B879="",C879="",D879="",E879="",F879="",G879="",H879="",I879="",J879="",K879="",L879="",M879="",N879="",P879=""),"1",""))</f>
        <v/>
      </c>
    </row>
    <row r="880" spans="2:17" ht="23.45" customHeight="1">
      <c r="B880" s="17"/>
      <c r="C880" s="18"/>
      <c r="D880" s="18"/>
      <c r="E880" s="19"/>
      <c r="F880" s="19"/>
      <c r="G880" s="20"/>
      <c r="H880" s="21"/>
      <c r="I880" s="19"/>
      <c r="J880" s="29"/>
      <c r="K880" s="30"/>
      <c r="L880" s="30"/>
      <c r="M880" s="31"/>
      <c r="N880" s="31"/>
      <c r="O880" s="32"/>
      <c r="P880" s="33" t="str">
        <f t="shared" ref="P880:P893" si="57">IF(H880&lt;&gt;"",O880*H880,"")</f>
        <v/>
      </c>
      <c r="Q880" s="16" t="str">
        <f t="shared" si="56"/>
        <v/>
      </c>
    </row>
    <row r="881" spans="2:17" ht="23.45" customHeight="1">
      <c r="B881" s="17"/>
      <c r="C881" s="18"/>
      <c r="D881" s="18"/>
      <c r="E881" s="19"/>
      <c r="F881" s="19"/>
      <c r="G881" s="20"/>
      <c r="H881" s="21"/>
      <c r="I881" s="19"/>
      <c r="J881" s="29"/>
      <c r="K881" s="30"/>
      <c r="L881" s="30"/>
      <c r="M881" s="31"/>
      <c r="N881" s="31"/>
      <c r="O881" s="32"/>
      <c r="P881" s="33" t="str">
        <f t="shared" si="57"/>
        <v/>
      </c>
      <c r="Q881" s="16" t="str">
        <f t="shared" si="56"/>
        <v/>
      </c>
    </row>
    <row r="882" spans="2:17" ht="23.45" customHeight="1">
      <c r="B882" s="17"/>
      <c r="C882" s="18"/>
      <c r="D882" s="18"/>
      <c r="E882" s="19"/>
      <c r="F882" s="19"/>
      <c r="G882" s="20"/>
      <c r="H882" s="21"/>
      <c r="I882" s="19"/>
      <c r="J882" s="29"/>
      <c r="K882" s="30"/>
      <c r="L882" s="30"/>
      <c r="M882" s="31"/>
      <c r="N882" s="31"/>
      <c r="O882" s="32"/>
      <c r="P882" s="33" t="str">
        <f t="shared" si="57"/>
        <v/>
      </c>
      <c r="Q882" s="16" t="str">
        <f t="shared" si="56"/>
        <v/>
      </c>
    </row>
    <row r="883" spans="2:17" ht="23.45" customHeight="1">
      <c r="B883" s="17"/>
      <c r="C883" s="18"/>
      <c r="D883" s="18"/>
      <c r="E883" s="19"/>
      <c r="F883" s="19"/>
      <c r="G883" s="20"/>
      <c r="H883" s="21"/>
      <c r="I883" s="19"/>
      <c r="J883" s="29"/>
      <c r="K883" s="30"/>
      <c r="L883" s="30"/>
      <c r="M883" s="31"/>
      <c r="N883" s="31"/>
      <c r="O883" s="32"/>
      <c r="P883" s="33" t="str">
        <f t="shared" si="57"/>
        <v/>
      </c>
      <c r="Q883" s="16" t="str">
        <f t="shared" si="56"/>
        <v/>
      </c>
    </row>
    <row r="884" spans="2:17" ht="23.45" customHeight="1">
      <c r="B884" s="17"/>
      <c r="C884" s="18"/>
      <c r="D884" s="18"/>
      <c r="E884" s="19"/>
      <c r="F884" s="19"/>
      <c r="G884" s="20"/>
      <c r="H884" s="21"/>
      <c r="I884" s="19"/>
      <c r="J884" s="29"/>
      <c r="K884" s="30"/>
      <c r="L884" s="30"/>
      <c r="M884" s="31"/>
      <c r="N884" s="31"/>
      <c r="O884" s="32"/>
      <c r="P884" s="33" t="str">
        <f t="shared" si="57"/>
        <v/>
      </c>
      <c r="Q884" s="16" t="str">
        <f t="shared" si="56"/>
        <v/>
      </c>
    </row>
    <row r="885" spans="2:17" ht="23.45" customHeight="1">
      <c r="B885" s="17"/>
      <c r="C885" s="18"/>
      <c r="D885" s="18"/>
      <c r="E885" s="19"/>
      <c r="F885" s="19"/>
      <c r="G885" s="20"/>
      <c r="H885" s="21"/>
      <c r="I885" s="19"/>
      <c r="J885" s="29"/>
      <c r="K885" s="30"/>
      <c r="L885" s="30"/>
      <c r="M885" s="31"/>
      <c r="N885" s="31"/>
      <c r="O885" s="32"/>
      <c r="P885" s="33" t="str">
        <f t="shared" si="57"/>
        <v/>
      </c>
      <c r="Q885" s="16" t="str">
        <f t="shared" si="56"/>
        <v/>
      </c>
    </row>
    <row r="886" spans="2:17" ht="23.45" customHeight="1">
      <c r="B886" s="17"/>
      <c r="C886" s="18"/>
      <c r="D886" s="18"/>
      <c r="E886" s="19"/>
      <c r="F886" s="19"/>
      <c r="G886" s="20"/>
      <c r="H886" s="21"/>
      <c r="I886" s="19"/>
      <c r="J886" s="29"/>
      <c r="K886" s="30"/>
      <c r="L886" s="30"/>
      <c r="M886" s="31"/>
      <c r="N886" s="31"/>
      <c r="O886" s="32"/>
      <c r="P886" s="33" t="str">
        <f t="shared" si="57"/>
        <v/>
      </c>
      <c r="Q886" s="16" t="str">
        <f t="shared" si="56"/>
        <v/>
      </c>
    </row>
    <row r="887" spans="2:17" ht="23.45" customHeight="1">
      <c r="B887" s="17"/>
      <c r="C887" s="18"/>
      <c r="D887" s="18"/>
      <c r="E887" s="19"/>
      <c r="F887" s="19"/>
      <c r="G887" s="20"/>
      <c r="H887" s="21"/>
      <c r="I887" s="19"/>
      <c r="J887" s="29"/>
      <c r="K887" s="30"/>
      <c r="L887" s="30"/>
      <c r="M887" s="31"/>
      <c r="N887" s="31"/>
      <c r="O887" s="32"/>
      <c r="P887" s="33" t="str">
        <f t="shared" si="57"/>
        <v/>
      </c>
      <c r="Q887" s="16" t="str">
        <f t="shared" si="56"/>
        <v/>
      </c>
    </row>
    <row r="888" spans="2:17" ht="23.45" customHeight="1">
      <c r="B888" s="17"/>
      <c r="C888" s="18"/>
      <c r="D888" s="18"/>
      <c r="E888" s="19"/>
      <c r="F888" s="19"/>
      <c r="G888" s="20"/>
      <c r="H888" s="21"/>
      <c r="I888" s="19"/>
      <c r="J888" s="29"/>
      <c r="K888" s="30"/>
      <c r="L888" s="30"/>
      <c r="M888" s="31"/>
      <c r="N888" s="31"/>
      <c r="O888" s="32"/>
      <c r="P888" s="33" t="str">
        <f t="shared" si="57"/>
        <v/>
      </c>
      <c r="Q888" s="16" t="str">
        <f t="shared" si="56"/>
        <v/>
      </c>
    </row>
    <row r="889" spans="2:17" ht="23.45" customHeight="1">
      <c r="B889" s="17"/>
      <c r="C889" s="18"/>
      <c r="D889" s="18"/>
      <c r="E889" s="19"/>
      <c r="F889" s="19"/>
      <c r="G889" s="20"/>
      <c r="H889" s="21"/>
      <c r="I889" s="19"/>
      <c r="J889" s="29"/>
      <c r="K889" s="30"/>
      <c r="L889" s="30"/>
      <c r="M889" s="31"/>
      <c r="N889" s="31"/>
      <c r="O889" s="32"/>
      <c r="P889" s="33" t="str">
        <f t="shared" si="57"/>
        <v/>
      </c>
      <c r="Q889" s="16" t="str">
        <f t="shared" si="56"/>
        <v/>
      </c>
    </row>
    <row r="890" spans="2:17" ht="23.45" customHeight="1">
      <c r="B890" s="17"/>
      <c r="C890" s="18"/>
      <c r="D890" s="18"/>
      <c r="E890" s="19"/>
      <c r="F890" s="19"/>
      <c r="G890" s="20"/>
      <c r="H890" s="21"/>
      <c r="I890" s="19"/>
      <c r="J890" s="29"/>
      <c r="K890" s="30"/>
      <c r="L890" s="30"/>
      <c r="M890" s="31"/>
      <c r="N890" s="31"/>
      <c r="O890" s="32"/>
      <c r="P890" s="33" t="str">
        <f t="shared" si="57"/>
        <v/>
      </c>
      <c r="Q890" s="16" t="str">
        <f t="shared" si="56"/>
        <v/>
      </c>
    </row>
    <row r="891" spans="2:17" ht="23.45" customHeight="1">
      <c r="B891" s="17"/>
      <c r="C891" s="18"/>
      <c r="D891" s="18"/>
      <c r="E891" s="19"/>
      <c r="F891" s="19"/>
      <c r="G891" s="20"/>
      <c r="H891" s="21"/>
      <c r="I891" s="19"/>
      <c r="J891" s="29"/>
      <c r="K891" s="30"/>
      <c r="L891" s="30"/>
      <c r="M891" s="31"/>
      <c r="N891" s="31"/>
      <c r="O891" s="32"/>
      <c r="P891" s="33" t="str">
        <f t="shared" si="57"/>
        <v/>
      </c>
      <c r="Q891" s="16" t="str">
        <f t="shared" si="56"/>
        <v/>
      </c>
    </row>
    <row r="892" spans="2:17" ht="23.45" customHeight="1">
      <c r="B892" s="17"/>
      <c r="C892" s="18"/>
      <c r="D892" s="18"/>
      <c r="E892" s="19"/>
      <c r="F892" s="19"/>
      <c r="G892" s="20"/>
      <c r="H892" s="21"/>
      <c r="I892" s="19"/>
      <c r="J892" s="29"/>
      <c r="K892" s="30"/>
      <c r="L892" s="30"/>
      <c r="M892" s="31"/>
      <c r="N892" s="31"/>
      <c r="O892" s="32"/>
      <c r="P892" s="33" t="str">
        <f t="shared" si="57"/>
        <v/>
      </c>
      <c r="Q892" s="16" t="str">
        <f t="shared" si="56"/>
        <v/>
      </c>
    </row>
    <row r="893" spans="2:17" ht="23.45" customHeight="1">
      <c r="B893" s="17"/>
      <c r="C893" s="18"/>
      <c r="D893" s="18"/>
      <c r="E893" s="19"/>
      <c r="F893" s="19"/>
      <c r="G893" s="20"/>
      <c r="H893" s="21"/>
      <c r="I893" s="19"/>
      <c r="J893" s="29"/>
      <c r="K893" s="30"/>
      <c r="L893" s="30"/>
      <c r="M893" s="31"/>
      <c r="N893" s="31"/>
      <c r="O893" s="32"/>
      <c r="P893" s="33" t="str">
        <f t="shared" si="57"/>
        <v/>
      </c>
      <c r="Q893" s="16" t="str">
        <f t="shared" si="56"/>
        <v/>
      </c>
    </row>
    <row r="894" spans="2:17" ht="9.6" customHeight="1">
      <c r="J894" s="37"/>
    </row>
    <row r="895" spans="2:17" ht="14.25" customHeight="1">
      <c r="B895" s="160" t="s">
        <v>106</v>
      </c>
      <c r="C895" s="160"/>
      <c r="D895" s="160"/>
      <c r="E895" s="160"/>
      <c r="F895" s="160"/>
      <c r="G895" s="25"/>
      <c r="H895" s="25" t="s">
        <v>107</v>
      </c>
      <c r="I895" s="25"/>
      <c r="J895" s="25"/>
      <c r="K895" s="1" t="s">
        <v>108</v>
      </c>
      <c r="M895" s="1"/>
      <c r="N895" s="25" t="s">
        <v>109</v>
      </c>
      <c r="O895" s="25"/>
    </row>
    <row r="896" spans="2:17" ht="28.5" customHeight="1">
      <c r="B896" s="161" t="s">
        <v>110</v>
      </c>
      <c r="C896" s="161"/>
      <c r="D896" s="161"/>
      <c r="E896" s="161"/>
      <c r="F896" s="161"/>
      <c r="G896" s="161"/>
      <c r="H896" s="162" t="s">
        <v>111</v>
      </c>
      <c r="I896" s="162"/>
      <c r="J896" s="162"/>
      <c r="K896" s="163"/>
      <c r="L896" s="163"/>
      <c r="M896" s="26"/>
    </row>
    <row r="897" spans="2:17" ht="6.75" customHeight="1">
      <c r="B897" s="25"/>
      <c r="C897" s="25"/>
      <c r="D897" s="25"/>
      <c r="E897" s="25"/>
      <c r="F897" s="25"/>
      <c r="G897" s="25"/>
      <c r="H897" s="25"/>
      <c r="I897" s="25"/>
      <c r="J897" s="25"/>
      <c r="K897" s="25"/>
      <c r="L897" s="38"/>
      <c r="M897" s="25"/>
    </row>
    <row r="898" spans="2:17" ht="24.75" customHeight="1">
      <c r="B898" s="164" t="s">
        <v>112</v>
      </c>
      <c r="C898" s="164"/>
      <c r="D898" s="164"/>
      <c r="E898" s="164"/>
      <c r="F898" s="164"/>
      <c r="G898" s="25"/>
      <c r="H898" s="27" t="s">
        <v>113</v>
      </c>
      <c r="I898" s="25"/>
      <c r="J898" s="25"/>
      <c r="K898" s="25"/>
      <c r="L898" s="38"/>
      <c r="M898" s="25"/>
    </row>
    <row r="902" spans="2:17" ht="20.25" customHeight="1">
      <c r="B902" s="109" t="s">
        <v>86</v>
      </c>
      <c r="C902" s="109"/>
      <c r="D902" s="109"/>
      <c r="E902" s="109"/>
      <c r="F902" s="109"/>
      <c r="G902" s="109"/>
      <c r="H902" s="109"/>
      <c r="I902" s="109"/>
      <c r="J902" s="109"/>
      <c r="K902" s="109"/>
      <c r="L902" s="109"/>
      <c r="M902" s="109"/>
      <c r="N902" s="109"/>
      <c r="O902" s="109"/>
      <c r="P902" s="109"/>
    </row>
    <row r="903" spans="2:17" ht="20.25" customHeight="1">
      <c r="B903" s="156" t="s">
        <v>87</v>
      </c>
      <c r="C903" s="156"/>
      <c r="D903" s="156"/>
      <c r="E903" s="156"/>
      <c r="F903" s="156"/>
      <c r="G903" s="156"/>
      <c r="H903" s="156"/>
      <c r="I903" s="156"/>
      <c r="J903" s="156"/>
      <c r="K903" s="156"/>
      <c r="L903" s="156"/>
      <c r="M903" s="156"/>
      <c r="N903" s="156"/>
      <c r="O903" s="156"/>
      <c r="P903" s="156"/>
    </row>
    <row r="904" spans="2:17" ht="20.25" customHeight="1">
      <c r="E904" s="1"/>
      <c r="F904" s="1"/>
      <c r="G904" s="1"/>
      <c r="H904" s="1"/>
      <c r="I904" s="1"/>
    </row>
    <row r="905" spans="2:17" ht="20.25" customHeight="1">
      <c r="B905" s="157" t="s">
        <v>88</v>
      </c>
      <c r="C905" s="157"/>
      <c r="D905" s="157"/>
      <c r="E905" s="157"/>
      <c r="F905" s="2" t="str">
        <f>$F$6</f>
        <v/>
      </c>
      <c r="G905" s="1"/>
      <c r="H905" s="1"/>
      <c r="I905" s="3" t="s">
        <v>89</v>
      </c>
      <c r="J905" s="2" t="str">
        <f>$J$6</f>
        <v>2023/2024</v>
      </c>
      <c r="L905" s="165"/>
      <c r="M905" s="166"/>
      <c r="N905" s="39"/>
    </row>
    <row r="906" spans="2:17" ht="12.75" customHeight="1">
      <c r="J906" s="1"/>
      <c r="K906" s="1"/>
    </row>
    <row r="907" spans="2:17" ht="12" customHeight="1">
      <c r="I907" s="5"/>
    </row>
    <row r="908" spans="2:17" s="6" customFormat="1" ht="15" customHeight="1">
      <c r="B908" s="167" t="s">
        <v>90</v>
      </c>
      <c r="C908" s="169" t="s">
        <v>91</v>
      </c>
      <c r="D908" s="169" t="s">
        <v>92</v>
      </c>
      <c r="E908" s="171" t="s">
        <v>93</v>
      </c>
      <c r="F908" s="171" t="s">
        <v>94</v>
      </c>
      <c r="G908" s="171" t="s">
        <v>95</v>
      </c>
      <c r="H908" s="173" t="s">
        <v>96</v>
      </c>
      <c r="I908" s="171" t="s">
        <v>97</v>
      </c>
      <c r="J908" s="167" t="s">
        <v>98</v>
      </c>
      <c r="K908" s="169" t="s">
        <v>99</v>
      </c>
      <c r="L908" s="171" t="s">
        <v>100</v>
      </c>
      <c r="M908" s="171" t="s">
        <v>101</v>
      </c>
      <c r="N908" s="171" t="s">
        <v>102</v>
      </c>
      <c r="O908" s="158" t="s">
        <v>103</v>
      </c>
      <c r="P908" s="159"/>
      <c r="Q908" s="40"/>
    </row>
    <row r="909" spans="2:17" s="6" customFormat="1" ht="24" customHeight="1">
      <c r="B909" s="168"/>
      <c r="C909" s="170"/>
      <c r="D909" s="170"/>
      <c r="E909" s="172"/>
      <c r="F909" s="172"/>
      <c r="G909" s="172"/>
      <c r="H909" s="174"/>
      <c r="I909" s="172"/>
      <c r="J909" s="168"/>
      <c r="K909" s="170"/>
      <c r="L909" s="172"/>
      <c r="M909" s="172"/>
      <c r="N909" s="172"/>
      <c r="O909" s="7" t="s">
        <v>104</v>
      </c>
      <c r="P909" s="28" t="s">
        <v>105</v>
      </c>
      <c r="Q909" s="40"/>
    </row>
    <row r="910" spans="2:17" ht="23.45" customHeight="1">
      <c r="B910" s="17"/>
      <c r="C910" s="18"/>
      <c r="D910" s="18"/>
      <c r="E910" s="19"/>
      <c r="F910" s="19"/>
      <c r="G910" s="20"/>
      <c r="H910" s="21"/>
      <c r="I910" s="19"/>
      <c r="J910" s="29"/>
      <c r="K910" s="30"/>
      <c r="L910" s="41"/>
      <c r="M910" s="31"/>
      <c r="N910" s="31"/>
      <c r="O910" s="32"/>
      <c r="P910" s="33" t="str">
        <f>IF(H910&lt;&gt;"",O910*H910,"")</f>
        <v/>
      </c>
      <c r="Q910" s="16" t="str">
        <f t="shared" ref="Q910:Q924" si="58">IF(B910&amp;C910&amp;D910&amp;E910&amp;F910&amp;G910&amp;H910&amp;I910&amp;J910&amp;K910&amp;L910&amp;M910&amp;N910&amp;P910="","",IF(OR(B910="",C910="",D910="",E910="",F910="",G910="",H910="",I910="",J910="",K910="",L910="",M910="",N910="",P910=""),"1",""))</f>
        <v/>
      </c>
    </row>
    <row r="911" spans="2:17" ht="23.45" customHeight="1">
      <c r="B911" s="17"/>
      <c r="C911" s="18"/>
      <c r="D911" s="18"/>
      <c r="E911" s="19"/>
      <c r="F911" s="19"/>
      <c r="G911" s="20"/>
      <c r="H911" s="21"/>
      <c r="I911" s="19"/>
      <c r="J911" s="29"/>
      <c r="K911" s="30"/>
      <c r="L911" s="30"/>
      <c r="M911" s="31"/>
      <c r="N911" s="31"/>
      <c r="O911" s="32"/>
      <c r="P911" s="33" t="str">
        <f t="shared" ref="P911:P924" si="59">IF(H911&lt;&gt;"",O911*H911,"")</f>
        <v/>
      </c>
      <c r="Q911" s="16" t="str">
        <f t="shared" si="58"/>
        <v/>
      </c>
    </row>
    <row r="912" spans="2:17" ht="23.45" customHeight="1">
      <c r="B912" s="17"/>
      <c r="C912" s="18"/>
      <c r="D912" s="18"/>
      <c r="E912" s="19"/>
      <c r="F912" s="19"/>
      <c r="G912" s="20"/>
      <c r="H912" s="21"/>
      <c r="I912" s="19"/>
      <c r="J912" s="29"/>
      <c r="K912" s="30"/>
      <c r="L912" s="30"/>
      <c r="M912" s="31"/>
      <c r="N912" s="31"/>
      <c r="O912" s="32"/>
      <c r="P912" s="33" t="str">
        <f t="shared" si="59"/>
        <v/>
      </c>
      <c r="Q912" s="16" t="str">
        <f t="shared" si="58"/>
        <v/>
      </c>
    </row>
    <row r="913" spans="2:17" ht="23.45" customHeight="1">
      <c r="B913" s="17"/>
      <c r="C913" s="18"/>
      <c r="D913" s="18"/>
      <c r="E913" s="19"/>
      <c r="F913" s="19"/>
      <c r="G913" s="20"/>
      <c r="H913" s="21"/>
      <c r="I913" s="19"/>
      <c r="J913" s="29"/>
      <c r="K913" s="30"/>
      <c r="L913" s="30"/>
      <c r="M913" s="31"/>
      <c r="N913" s="31"/>
      <c r="O913" s="32"/>
      <c r="P913" s="33" t="str">
        <f t="shared" si="59"/>
        <v/>
      </c>
      <c r="Q913" s="16" t="str">
        <f t="shared" si="58"/>
        <v/>
      </c>
    </row>
    <row r="914" spans="2:17" ht="23.45" customHeight="1">
      <c r="B914" s="17"/>
      <c r="C914" s="18"/>
      <c r="D914" s="18"/>
      <c r="E914" s="19"/>
      <c r="F914" s="19"/>
      <c r="G914" s="20"/>
      <c r="H914" s="21"/>
      <c r="I914" s="19"/>
      <c r="J914" s="29"/>
      <c r="K914" s="30"/>
      <c r="L914" s="30"/>
      <c r="M914" s="31"/>
      <c r="N914" s="31"/>
      <c r="O914" s="32"/>
      <c r="P914" s="33" t="str">
        <f t="shared" si="59"/>
        <v/>
      </c>
      <c r="Q914" s="16" t="str">
        <f t="shared" si="58"/>
        <v/>
      </c>
    </row>
    <row r="915" spans="2:17" ht="23.45" customHeight="1">
      <c r="B915" s="17"/>
      <c r="C915" s="18"/>
      <c r="D915" s="18"/>
      <c r="E915" s="19"/>
      <c r="F915" s="19"/>
      <c r="G915" s="20"/>
      <c r="H915" s="21"/>
      <c r="I915" s="19"/>
      <c r="J915" s="29"/>
      <c r="K915" s="30"/>
      <c r="L915" s="30"/>
      <c r="M915" s="31"/>
      <c r="N915" s="31"/>
      <c r="O915" s="32"/>
      <c r="P915" s="33" t="str">
        <f t="shared" si="59"/>
        <v/>
      </c>
      <c r="Q915" s="16" t="str">
        <f t="shared" si="58"/>
        <v/>
      </c>
    </row>
    <row r="916" spans="2:17" ht="23.45" customHeight="1">
      <c r="B916" s="17"/>
      <c r="C916" s="18"/>
      <c r="D916" s="18"/>
      <c r="E916" s="19"/>
      <c r="F916" s="19"/>
      <c r="G916" s="20"/>
      <c r="H916" s="21"/>
      <c r="I916" s="19"/>
      <c r="J916" s="29"/>
      <c r="K916" s="30"/>
      <c r="L916" s="30"/>
      <c r="M916" s="31"/>
      <c r="N916" s="31"/>
      <c r="O916" s="32"/>
      <c r="P916" s="33" t="str">
        <f t="shared" si="59"/>
        <v/>
      </c>
      <c r="Q916" s="16" t="str">
        <f t="shared" si="58"/>
        <v/>
      </c>
    </row>
    <row r="917" spans="2:17" ht="23.45" customHeight="1">
      <c r="B917" s="17"/>
      <c r="C917" s="18"/>
      <c r="D917" s="18"/>
      <c r="E917" s="19"/>
      <c r="F917" s="19"/>
      <c r="G917" s="20"/>
      <c r="H917" s="21"/>
      <c r="I917" s="19"/>
      <c r="J917" s="29"/>
      <c r="K917" s="30"/>
      <c r="L917" s="30"/>
      <c r="M917" s="31"/>
      <c r="N917" s="31"/>
      <c r="O917" s="32"/>
      <c r="P917" s="33" t="str">
        <f t="shared" si="59"/>
        <v/>
      </c>
      <c r="Q917" s="16" t="str">
        <f t="shared" si="58"/>
        <v/>
      </c>
    </row>
    <row r="918" spans="2:17" ht="23.45" customHeight="1">
      <c r="B918" s="17"/>
      <c r="C918" s="18"/>
      <c r="D918" s="18"/>
      <c r="E918" s="19"/>
      <c r="F918" s="19"/>
      <c r="G918" s="20"/>
      <c r="H918" s="21"/>
      <c r="I918" s="19"/>
      <c r="J918" s="29"/>
      <c r="K918" s="30"/>
      <c r="L918" s="30"/>
      <c r="M918" s="31"/>
      <c r="N918" s="31"/>
      <c r="O918" s="32"/>
      <c r="P918" s="33" t="str">
        <f t="shared" si="59"/>
        <v/>
      </c>
      <c r="Q918" s="16" t="str">
        <f t="shared" si="58"/>
        <v/>
      </c>
    </row>
    <row r="919" spans="2:17" ht="23.45" customHeight="1">
      <c r="B919" s="17"/>
      <c r="C919" s="18"/>
      <c r="D919" s="18"/>
      <c r="E919" s="19"/>
      <c r="F919" s="19"/>
      <c r="G919" s="20"/>
      <c r="H919" s="21"/>
      <c r="I919" s="19"/>
      <c r="J919" s="29"/>
      <c r="K919" s="30"/>
      <c r="L919" s="30"/>
      <c r="M919" s="31"/>
      <c r="N919" s="31"/>
      <c r="O919" s="32"/>
      <c r="P919" s="33" t="str">
        <f t="shared" si="59"/>
        <v/>
      </c>
      <c r="Q919" s="16" t="str">
        <f t="shared" si="58"/>
        <v/>
      </c>
    </row>
    <row r="920" spans="2:17" ht="23.45" customHeight="1">
      <c r="B920" s="17"/>
      <c r="C920" s="18"/>
      <c r="D920" s="18"/>
      <c r="E920" s="19"/>
      <c r="F920" s="19"/>
      <c r="G920" s="20"/>
      <c r="H920" s="21"/>
      <c r="I920" s="19"/>
      <c r="J920" s="29"/>
      <c r="K920" s="30"/>
      <c r="L920" s="30"/>
      <c r="M920" s="31"/>
      <c r="N920" s="31"/>
      <c r="O920" s="32"/>
      <c r="P920" s="33" t="str">
        <f t="shared" si="59"/>
        <v/>
      </c>
      <c r="Q920" s="16" t="str">
        <f t="shared" si="58"/>
        <v/>
      </c>
    </row>
    <row r="921" spans="2:17" ht="23.45" customHeight="1">
      <c r="B921" s="17"/>
      <c r="C921" s="18"/>
      <c r="D921" s="18"/>
      <c r="E921" s="19"/>
      <c r="F921" s="19"/>
      <c r="G921" s="20"/>
      <c r="H921" s="21"/>
      <c r="I921" s="19"/>
      <c r="J921" s="29"/>
      <c r="K921" s="30"/>
      <c r="L921" s="30"/>
      <c r="M921" s="31"/>
      <c r="N921" s="31"/>
      <c r="O921" s="32"/>
      <c r="P921" s="33" t="str">
        <f t="shared" si="59"/>
        <v/>
      </c>
      <c r="Q921" s="16" t="str">
        <f t="shared" si="58"/>
        <v/>
      </c>
    </row>
    <row r="922" spans="2:17" ht="23.45" customHeight="1">
      <c r="B922" s="17"/>
      <c r="C922" s="18"/>
      <c r="D922" s="18"/>
      <c r="E922" s="19"/>
      <c r="F922" s="19"/>
      <c r="G922" s="20"/>
      <c r="H922" s="21"/>
      <c r="I922" s="19"/>
      <c r="J922" s="29"/>
      <c r="K922" s="30"/>
      <c r="L922" s="30"/>
      <c r="M922" s="31"/>
      <c r="N922" s="31"/>
      <c r="O922" s="32"/>
      <c r="P922" s="33" t="str">
        <f t="shared" si="59"/>
        <v/>
      </c>
      <c r="Q922" s="16" t="str">
        <f t="shared" si="58"/>
        <v/>
      </c>
    </row>
    <row r="923" spans="2:17" ht="23.45" customHeight="1">
      <c r="B923" s="17"/>
      <c r="C923" s="18"/>
      <c r="D923" s="18"/>
      <c r="E923" s="19"/>
      <c r="F923" s="19"/>
      <c r="G923" s="20"/>
      <c r="H923" s="21"/>
      <c r="I923" s="19"/>
      <c r="J923" s="29"/>
      <c r="K923" s="30"/>
      <c r="L923" s="30"/>
      <c r="M923" s="31"/>
      <c r="N923" s="31"/>
      <c r="O923" s="32"/>
      <c r="P923" s="33" t="str">
        <f t="shared" si="59"/>
        <v/>
      </c>
      <c r="Q923" s="16" t="str">
        <f t="shared" si="58"/>
        <v/>
      </c>
    </row>
    <row r="924" spans="2:17" ht="23.45" customHeight="1">
      <c r="B924" s="17"/>
      <c r="C924" s="18"/>
      <c r="D924" s="18"/>
      <c r="E924" s="19"/>
      <c r="F924" s="19"/>
      <c r="G924" s="20"/>
      <c r="H924" s="21"/>
      <c r="I924" s="19"/>
      <c r="J924" s="29"/>
      <c r="K924" s="30"/>
      <c r="L924" s="30"/>
      <c r="M924" s="31"/>
      <c r="N924" s="31"/>
      <c r="O924" s="32"/>
      <c r="P924" s="33" t="str">
        <f t="shared" si="59"/>
        <v/>
      </c>
      <c r="Q924" s="16" t="str">
        <f t="shared" si="58"/>
        <v/>
      </c>
    </row>
    <row r="925" spans="2:17" ht="9.6" customHeight="1">
      <c r="J925" s="37"/>
    </row>
    <row r="926" spans="2:17" ht="14.25" customHeight="1">
      <c r="B926" s="160" t="s">
        <v>106</v>
      </c>
      <c r="C926" s="160"/>
      <c r="D926" s="160"/>
      <c r="E926" s="160"/>
      <c r="F926" s="160"/>
      <c r="G926" s="25"/>
      <c r="H926" s="25" t="s">
        <v>107</v>
      </c>
      <c r="I926" s="25"/>
      <c r="J926" s="25"/>
      <c r="K926" s="1" t="s">
        <v>108</v>
      </c>
      <c r="M926" s="1"/>
      <c r="N926" s="25" t="s">
        <v>109</v>
      </c>
      <c r="O926" s="25"/>
    </row>
    <row r="927" spans="2:17" ht="28.5" customHeight="1">
      <c r="B927" s="161" t="s">
        <v>110</v>
      </c>
      <c r="C927" s="161"/>
      <c r="D927" s="161"/>
      <c r="E927" s="161"/>
      <c r="F927" s="161"/>
      <c r="G927" s="161"/>
      <c r="H927" s="162" t="s">
        <v>111</v>
      </c>
      <c r="I927" s="162"/>
      <c r="J927" s="162"/>
      <c r="K927" s="163"/>
      <c r="L927" s="163"/>
      <c r="M927" s="26"/>
    </row>
    <row r="928" spans="2:17" ht="6.75" customHeight="1">
      <c r="B928" s="25"/>
      <c r="C928" s="25"/>
      <c r="D928" s="25"/>
      <c r="E928" s="25"/>
      <c r="F928" s="25"/>
      <c r="G928" s="25"/>
      <c r="H928" s="25"/>
      <c r="I928" s="25"/>
      <c r="J928" s="25"/>
      <c r="K928" s="25"/>
      <c r="L928" s="38"/>
      <c r="M928" s="25"/>
    </row>
    <row r="929" spans="2:13" ht="24.75" customHeight="1">
      <c r="B929" s="164" t="s">
        <v>112</v>
      </c>
      <c r="C929" s="164"/>
      <c r="D929" s="164"/>
      <c r="E929" s="164"/>
      <c r="F929" s="164"/>
      <c r="G929" s="25"/>
      <c r="H929" s="27" t="s">
        <v>113</v>
      </c>
      <c r="I929" s="25"/>
      <c r="J929" s="25"/>
      <c r="K929" s="25"/>
      <c r="L929" s="38"/>
      <c r="M929" s="25"/>
    </row>
  </sheetData>
  <sheetProtection algorithmName="SHA-512" hashValue="3YVQA3AsKOEUsif+VqPHQXZWmhqK3EVEq6cLFewoXMrhVsroUVMfklrye2x9mjVSS2vJHLHiOx1/d4dxXFpGfg==" saltValue="jE3dkRGMKG1qpqKywasslQ==" spinCount="100000" sheet="1" selectLockedCells="1"/>
  <mergeCells count="687">
    <mergeCell ref="B929:F929"/>
    <mergeCell ref="B9:B10"/>
    <mergeCell ref="B40:B41"/>
    <mergeCell ref="B71:B72"/>
    <mergeCell ref="B102:B103"/>
    <mergeCell ref="B133:B134"/>
    <mergeCell ref="B164:B165"/>
    <mergeCell ref="B195:B196"/>
    <mergeCell ref="B226:B227"/>
    <mergeCell ref="B257:B258"/>
    <mergeCell ref="B288:B289"/>
    <mergeCell ref="B319:B320"/>
    <mergeCell ref="B350:B351"/>
    <mergeCell ref="B381:B382"/>
    <mergeCell ref="B412:B413"/>
    <mergeCell ref="B443:B444"/>
    <mergeCell ref="B474:B475"/>
    <mergeCell ref="B505:B506"/>
    <mergeCell ref="B536:B537"/>
    <mergeCell ref="B567:B568"/>
    <mergeCell ref="B598:B599"/>
    <mergeCell ref="B629:B630"/>
    <mergeCell ref="B660:B661"/>
    <mergeCell ref="B691:B692"/>
    <mergeCell ref="B898:F898"/>
    <mergeCell ref="B902:P902"/>
    <mergeCell ref="B903:P903"/>
    <mergeCell ref="B905:E905"/>
    <mergeCell ref="L905:M905"/>
    <mergeCell ref="O908:P908"/>
    <mergeCell ref="B926:F926"/>
    <mergeCell ref="B927:G927"/>
    <mergeCell ref="H927:J927"/>
    <mergeCell ref="K927:L927"/>
    <mergeCell ref="B908:B909"/>
    <mergeCell ref="C908:C909"/>
    <mergeCell ref="D908:D909"/>
    <mergeCell ref="E908:E909"/>
    <mergeCell ref="F908:F909"/>
    <mergeCell ref="G908:G909"/>
    <mergeCell ref="H908:H909"/>
    <mergeCell ref="I908:I909"/>
    <mergeCell ref="J908:J909"/>
    <mergeCell ref="K908:K909"/>
    <mergeCell ref="L908:L909"/>
    <mergeCell ref="M908:M909"/>
    <mergeCell ref="N908:N909"/>
    <mergeCell ref="B867:F867"/>
    <mergeCell ref="B871:P871"/>
    <mergeCell ref="B872:P872"/>
    <mergeCell ref="B874:E874"/>
    <mergeCell ref="L874:M874"/>
    <mergeCell ref="O877:P877"/>
    <mergeCell ref="B895:F895"/>
    <mergeCell ref="B896:G896"/>
    <mergeCell ref="H896:J896"/>
    <mergeCell ref="K896:L896"/>
    <mergeCell ref="B877:B878"/>
    <mergeCell ref="C877:C878"/>
    <mergeCell ref="D877:D878"/>
    <mergeCell ref="E877:E878"/>
    <mergeCell ref="F877:F878"/>
    <mergeCell ref="G877:G878"/>
    <mergeCell ref="H877:H878"/>
    <mergeCell ref="I877:I878"/>
    <mergeCell ref="J877:J878"/>
    <mergeCell ref="K877:K878"/>
    <mergeCell ref="L877:L878"/>
    <mergeCell ref="M877:M878"/>
    <mergeCell ref="N877:N878"/>
    <mergeCell ref="B836:F836"/>
    <mergeCell ref="B840:P840"/>
    <mergeCell ref="B841:P841"/>
    <mergeCell ref="B843:E843"/>
    <mergeCell ref="L843:M843"/>
    <mergeCell ref="O846:P846"/>
    <mergeCell ref="B864:F864"/>
    <mergeCell ref="B865:G865"/>
    <mergeCell ref="H865:J865"/>
    <mergeCell ref="K865:L865"/>
    <mergeCell ref="B846:B847"/>
    <mergeCell ref="C846:C847"/>
    <mergeCell ref="D846:D847"/>
    <mergeCell ref="E846:E847"/>
    <mergeCell ref="F846:F847"/>
    <mergeCell ref="G846:G847"/>
    <mergeCell ref="H846:H847"/>
    <mergeCell ref="I846:I847"/>
    <mergeCell ref="J846:J847"/>
    <mergeCell ref="K846:K847"/>
    <mergeCell ref="L846:L847"/>
    <mergeCell ref="M846:M847"/>
    <mergeCell ref="N846:N847"/>
    <mergeCell ref="B805:F805"/>
    <mergeCell ref="B809:P809"/>
    <mergeCell ref="B810:P810"/>
    <mergeCell ref="B812:E812"/>
    <mergeCell ref="L812:M812"/>
    <mergeCell ref="O815:P815"/>
    <mergeCell ref="B833:F833"/>
    <mergeCell ref="B834:G834"/>
    <mergeCell ref="H834:J834"/>
    <mergeCell ref="K834:L834"/>
    <mergeCell ref="B815:B816"/>
    <mergeCell ref="C815:C816"/>
    <mergeCell ref="D815:D816"/>
    <mergeCell ref="E815:E816"/>
    <mergeCell ref="F815:F816"/>
    <mergeCell ref="G815:G816"/>
    <mergeCell ref="H815:H816"/>
    <mergeCell ref="I815:I816"/>
    <mergeCell ref="J815:J816"/>
    <mergeCell ref="K815:K816"/>
    <mergeCell ref="L815:L816"/>
    <mergeCell ref="M815:M816"/>
    <mergeCell ref="N815:N816"/>
    <mergeCell ref="B774:F774"/>
    <mergeCell ref="B778:P778"/>
    <mergeCell ref="B779:P779"/>
    <mergeCell ref="B781:E781"/>
    <mergeCell ref="L781:M781"/>
    <mergeCell ref="O784:P784"/>
    <mergeCell ref="B802:F802"/>
    <mergeCell ref="B803:G803"/>
    <mergeCell ref="H803:J803"/>
    <mergeCell ref="K803:L803"/>
    <mergeCell ref="B784:B785"/>
    <mergeCell ref="C784:C785"/>
    <mergeCell ref="D784:D785"/>
    <mergeCell ref="E784:E785"/>
    <mergeCell ref="F784:F785"/>
    <mergeCell ref="G784:G785"/>
    <mergeCell ref="H784:H785"/>
    <mergeCell ref="I784:I785"/>
    <mergeCell ref="J784:J785"/>
    <mergeCell ref="K784:K785"/>
    <mergeCell ref="L784:L785"/>
    <mergeCell ref="M784:M785"/>
    <mergeCell ref="N784:N785"/>
    <mergeCell ref="B743:F743"/>
    <mergeCell ref="B747:P747"/>
    <mergeCell ref="B748:P748"/>
    <mergeCell ref="B750:E750"/>
    <mergeCell ref="L750:M750"/>
    <mergeCell ref="O753:P753"/>
    <mergeCell ref="B771:F771"/>
    <mergeCell ref="B772:G772"/>
    <mergeCell ref="H772:J772"/>
    <mergeCell ref="K772:L772"/>
    <mergeCell ref="B753:B754"/>
    <mergeCell ref="C753:C754"/>
    <mergeCell ref="D753:D754"/>
    <mergeCell ref="E753:E754"/>
    <mergeCell ref="F753:F754"/>
    <mergeCell ref="G753:G754"/>
    <mergeCell ref="H753:H754"/>
    <mergeCell ref="I753:I754"/>
    <mergeCell ref="J753:J754"/>
    <mergeCell ref="K753:K754"/>
    <mergeCell ref="L753:L754"/>
    <mergeCell ref="M753:M754"/>
    <mergeCell ref="N753:N754"/>
    <mergeCell ref="B712:F712"/>
    <mergeCell ref="B716:P716"/>
    <mergeCell ref="B717:P717"/>
    <mergeCell ref="B719:E719"/>
    <mergeCell ref="L719:M719"/>
    <mergeCell ref="O722:P722"/>
    <mergeCell ref="B740:F740"/>
    <mergeCell ref="B741:G741"/>
    <mergeCell ref="H741:J741"/>
    <mergeCell ref="K741:L741"/>
    <mergeCell ref="B722:B723"/>
    <mergeCell ref="C722:C723"/>
    <mergeCell ref="D722:D723"/>
    <mergeCell ref="E722:E723"/>
    <mergeCell ref="F722:F723"/>
    <mergeCell ref="G722:G723"/>
    <mergeCell ref="H722:H723"/>
    <mergeCell ref="I722:I723"/>
    <mergeCell ref="J722:J723"/>
    <mergeCell ref="K722:K723"/>
    <mergeCell ref="L722:L723"/>
    <mergeCell ref="M722:M723"/>
    <mergeCell ref="N722:N723"/>
    <mergeCell ref="B681:F681"/>
    <mergeCell ref="B685:P685"/>
    <mergeCell ref="B686:P686"/>
    <mergeCell ref="B688:E688"/>
    <mergeCell ref="L688:M688"/>
    <mergeCell ref="O691:P691"/>
    <mergeCell ref="B709:F709"/>
    <mergeCell ref="B710:G710"/>
    <mergeCell ref="H710:J710"/>
    <mergeCell ref="K710:L710"/>
    <mergeCell ref="C691:C692"/>
    <mergeCell ref="D691:D692"/>
    <mergeCell ref="E691:E692"/>
    <mergeCell ref="F691:F692"/>
    <mergeCell ref="G691:G692"/>
    <mergeCell ref="H691:H692"/>
    <mergeCell ref="I691:I692"/>
    <mergeCell ref="J691:J692"/>
    <mergeCell ref="K691:K692"/>
    <mergeCell ref="L691:L692"/>
    <mergeCell ref="M691:M692"/>
    <mergeCell ref="N691:N692"/>
    <mergeCell ref="B650:F650"/>
    <mergeCell ref="B654:P654"/>
    <mergeCell ref="B655:P655"/>
    <mergeCell ref="B657:E657"/>
    <mergeCell ref="L657:M657"/>
    <mergeCell ref="O660:P660"/>
    <mergeCell ref="B678:F678"/>
    <mergeCell ref="B679:G679"/>
    <mergeCell ref="H679:J679"/>
    <mergeCell ref="K679:L679"/>
    <mergeCell ref="C660:C661"/>
    <mergeCell ref="D660:D661"/>
    <mergeCell ref="E660:E661"/>
    <mergeCell ref="F660:F661"/>
    <mergeCell ref="G660:G661"/>
    <mergeCell ref="H660:H661"/>
    <mergeCell ref="I660:I661"/>
    <mergeCell ref="J660:J661"/>
    <mergeCell ref="K660:K661"/>
    <mergeCell ref="L660:L661"/>
    <mergeCell ref="M660:M661"/>
    <mergeCell ref="N660:N661"/>
    <mergeCell ref="B619:F619"/>
    <mergeCell ref="B623:P623"/>
    <mergeCell ref="B624:P624"/>
    <mergeCell ref="B626:E626"/>
    <mergeCell ref="O629:P629"/>
    <mergeCell ref="B647:F647"/>
    <mergeCell ref="B648:G648"/>
    <mergeCell ref="H648:J648"/>
    <mergeCell ref="K648:L648"/>
    <mergeCell ref="C629:C630"/>
    <mergeCell ref="D629:D630"/>
    <mergeCell ref="E629:E630"/>
    <mergeCell ref="F629:F630"/>
    <mergeCell ref="G629:G630"/>
    <mergeCell ref="H629:H630"/>
    <mergeCell ref="I629:I630"/>
    <mergeCell ref="J629:J630"/>
    <mergeCell ref="K629:K630"/>
    <mergeCell ref="L629:L630"/>
    <mergeCell ref="M629:M630"/>
    <mergeCell ref="N629:N630"/>
    <mergeCell ref="B588:F588"/>
    <mergeCell ref="B592:P592"/>
    <mergeCell ref="B593:P593"/>
    <mergeCell ref="B595:E595"/>
    <mergeCell ref="L595:M595"/>
    <mergeCell ref="O598:P598"/>
    <mergeCell ref="B616:F616"/>
    <mergeCell ref="B617:G617"/>
    <mergeCell ref="H617:J617"/>
    <mergeCell ref="K617:L617"/>
    <mergeCell ref="C598:C599"/>
    <mergeCell ref="D598:D599"/>
    <mergeCell ref="E598:E599"/>
    <mergeCell ref="F598:F599"/>
    <mergeCell ref="G598:G599"/>
    <mergeCell ref="H598:H599"/>
    <mergeCell ref="I598:I599"/>
    <mergeCell ref="J598:J599"/>
    <mergeCell ref="K598:K599"/>
    <mergeCell ref="L598:L599"/>
    <mergeCell ref="M598:M599"/>
    <mergeCell ref="N598:N599"/>
    <mergeCell ref="B557:F557"/>
    <mergeCell ref="B561:P561"/>
    <mergeCell ref="B562:P562"/>
    <mergeCell ref="B564:E564"/>
    <mergeCell ref="L564:M564"/>
    <mergeCell ref="O567:P567"/>
    <mergeCell ref="B585:F585"/>
    <mergeCell ref="B586:G586"/>
    <mergeCell ref="H586:J586"/>
    <mergeCell ref="K586:L586"/>
    <mergeCell ref="C567:C568"/>
    <mergeCell ref="D567:D568"/>
    <mergeCell ref="E567:E568"/>
    <mergeCell ref="F567:F568"/>
    <mergeCell ref="G567:G568"/>
    <mergeCell ref="H567:H568"/>
    <mergeCell ref="I567:I568"/>
    <mergeCell ref="J567:J568"/>
    <mergeCell ref="K567:K568"/>
    <mergeCell ref="L567:L568"/>
    <mergeCell ref="M567:M568"/>
    <mergeCell ref="N567:N568"/>
    <mergeCell ref="B526:F526"/>
    <mergeCell ref="B530:P530"/>
    <mergeCell ref="B531:P531"/>
    <mergeCell ref="B533:E533"/>
    <mergeCell ref="L533:M533"/>
    <mergeCell ref="O536:P536"/>
    <mergeCell ref="B554:F554"/>
    <mergeCell ref="B555:G555"/>
    <mergeCell ref="H555:J555"/>
    <mergeCell ref="K555:L555"/>
    <mergeCell ref="C536:C537"/>
    <mergeCell ref="D536:D537"/>
    <mergeCell ref="E536:E537"/>
    <mergeCell ref="F536:F537"/>
    <mergeCell ref="G536:G537"/>
    <mergeCell ref="H536:H537"/>
    <mergeCell ref="I536:I537"/>
    <mergeCell ref="J536:J537"/>
    <mergeCell ref="K536:K537"/>
    <mergeCell ref="L536:L537"/>
    <mergeCell ref="M536:M537"/>
    <mergeCell ref="N536:N537"/>
    <mergeCell ref="B495:F495"/>
    <mergeCell ref="B499:P499"/>
    <mergeCell ref="B500:P500"/>
    <mergeCell ref="B502:E502"/>
    <mergeCell ref="L502:M502"/>
    <mergeCell ref="O505:P505"/>
    <mergeCell ref="B523:F523"/>
    <mergeCell ref="B524:G524"/>
    <mergeCell ref="H524:J524"/>
    <mergeCell ref="K524:L524"/>
    <mergeCell ref="C505:C506"/>
    <mergeCell ref="D505:D506"/>
    <mergeCell ref="E505:E506"/>
    <mergeCell ref="F505:F506"/>
    <mergeCell ref="G505:G506"/>
    <mergeCell ref="H505:H506"/>
    <mergeCell ref="I505:I506"/>
    <mergeCell ref="J505:J506"/>
    <mergeCell ref="K505:K506"/>
    <mergeCell ref="L505:L506"/>
    <mergeCell ref="M505:M506"/>
    <mergeCell ref="N505:N506"/>
    <mergeCell ref="B464:F464"/>
    <mergeCell ref="B468:P468"/>
    <mergeCell ref="B469:P469"/>
    <mergeCell ref="B471:E471"/>
    <mergeCell ref="L471:M471"/>
    <mergeCell ref="O474:P474"/>
    <mergeCell ref="B492:F492"/>
    <mergeCell ref="B493:G493"/>
    <mergeCell ref="H493:J493"/>
    <mergeCell ref="K493:L493"/>
    <mergeCell ref="C474:C475"/>
    <mergeCell ref="D474:D475"/>
    <mergeCell ref="E474:E475"/>
    <mergeCell ref="F474:F475"/>
    <mergeCell ref="G474:G475"/>
    <mergeCell ref="H474:H475"/>
    <mergeCell ref="I474:I475"/>
    <mergeCell ref="J474:J475"/>
    <mergeCell ref="K474:K475"/>
    <mergeCell ref="L474:L475"/>
    <mergeCell ref="M474:M475"/>
    <mergeCell ref="N474:N475"/>
    <mergeCell ref="B433:F433"/>
    <mergeCell ref="B437:P437"/>
    <mergeCell ref="B438:P438"/>
    <mergeCell ref="B440:E440"/>
    <mergeCell ref="L440:M440"/>
    <mergeCell ref="O443:P443"/>
    <mergeCell ref="B461:F461"/>
    <mergeCell ref="B462:G462"/>
    <mergeCell ref="H462:J462"/>
    <mergeCell ref="K462:L462"/>
    <mergeCell ref="C443:C444"/>
    <mergeCell ref="D443:D444"/>
    <mergeCell ref="E443:E444"/>
    <mergeCell ref="F443:F444"/>
    <mergeCell ref="G443:G444"/>
    <mergeCell ref="H443:H444"/>
    <mergeCell ref="I443:I444"/>
    <mergeCell ref="J443:J444"/>
    <mergeCell ref="K443:K444"/>
    <mergeCell ref="L443:L444"/>
    <mergeCell ref="M443:M444"/>
    <mergeCell ref="N443:N444"/>
    <mergeCell ref="B402:F402"/>
    <mergeCell ref="B406:P406"/>
    <mergeCell ref="B407:P407"/>
    <mergeCell ref="B409:E409"/>
    <mergeCell ref="L409:M409"/>
    <mergeCell ref="O412:P412"/>
    <mergeCell ref="B430:F430"/>
    <mergeCell ref="B431:G431"/>
    <mergeCell ref="H431:J431"/>
    <mergeCell ref="K431:L431"/>
    <mergeCell ref="C412:C413"/>
    <mergeCell ref="D412:D413"/>
    <mergeCell ref="E412:E413"/>
    <mergeCell ref="F412:F413"/>
    <mergeCell ref="G412:G413"/>
    <mergeCell ref="H412:H413"/>
    <mergeCell ref="I412:I413"/>
    <mergeCell ref="J412:J413"/>
    <mergeCell ref="K412:K413"/>
    <mergeCell ref="L412:L413"/>
    <mergeCell ref="M412:M413"/>
    <mergeCell ref="N412:N413"/>
    <mergeCell ref="B371:F371"/>
    <mergeCell ref="B375:P375"/>
    <mergeCell ref="B376:P376"/>
    <mergeCell ref="B378:E378"/>
    <mergeCell ref="L378:M378"/>
    <mergeCell ref="O381:P381"/>
    <mergeCell ref="B399:F399"/>
    <mergeCell ref="B400:G400"/>
    <mergeCell ref="H400:J400"/>
    <mergeCell ref="K400:L400"/>
    <mergeCell ref="C381:C382"/>
    <mergeCell ref="D381:D382"/>
    <mergeCell ref="E381:E382"/>
    <mergeCell ref="F381:F382"/>
    <mergeCell ref="G381:G382"/>
    <mergeCell ref="H381:H382"/>
    <mergeCell ref="I381:I382"/>
    <mergeCell ref="J381:J382"/>
    <mergeCell ref="K381:K382"/>
    <mergeCell ref="L381:L382"/>
    <mergeCell ref="M381:M382"/>
    <mergeCell ref="N381:N382"/>
    <mergeCell ref="B340:F340"/>
    <mergeCell ref="B344:P344"/>
    <mergeCell ref="B345:P345"/>
    <mergeCell ref="B347:E347"/>
    <mergeCell ref="L347:M347"/>
    <mergeCell ref="O350:P350"/>
    <mergeCell ref="B368:F368"/>
    <mergeCell ref="B369:G369"/>
    <mergeCell ref="H369:J369"/>
    <mergeCell ref="K369:L369"/>
    <mergeCell ref="C350:C351"/>
    <mergeCell ref="D350:D351"/>
    <mergeCell ref="E350:E351"/>
    <mergeCell ref="F350:F351"/>
    <mergeCell ref="G350:G351"/>
    <mergeCell ref="H350:H351"/>
    <mergeCell ref="I350:I351"/>
    <mergeCell ref="J350:J351"/>
    <mergeCell ref="K350:K351"/>
    <mergeCell ref="L350:L351"/>
    <mergeCell ref="M350:M351"/>
    <mergeCell ref="N350:N351"/>
    <mergeCell ref="B309:F309"/>
    <mergeCell ref="B313:P313"/>
    <mergeCell ref="B314:P314"/>
    <mergeCell ref="B316:E316"/>
    <mergeCell ref="O319:P319"/>
    <mergeCell ref="B337:F337"/>
    <mergeCell ref="B338:G338"/>
    <mergeCell ref="H338:J338"/>
    <mergeCell ref="K338:L338"/>
    <mergeCell ref="C319:C320"/>
    <mergeCell ref="D319:D320"/>
    <mergeCell ref="E319:E320"/>
    <mergeCell ref="F319:F320"/>
    <mergeCell ref="G319:G320"/>
    <mergeCell ref="H319:H320"/>
    <mergeCell ref="I319:I320"/>
    <mergeCell ref="J319:J320"/>
    <mergeCell ref="K319:K320"/>
    <mergeCell ref="L319:L320"/>
    <mergeCell ref="M319:M320"/>
    <mergeCell ref="N319:N320"/>
    <mergeCell ref="B278:F278"/>
    <mergeCell ref="B282:P282"/>
    <mergeCell ref="B283:P283"/>
    <mergeCell ref="B285:E285"/>
    <mergeCell ref="L285:M285"/>
    <mergeCell ref="O288:P288"/>
    <mergeCell ref="B306:F306"/>
    <mergeCell ref="B307:G307"/>
    <mergeCell ref="H307:J307"/>
    <mergeCell ref="K307:L307"/>
    <mergeCell ref="C288:C289"/>
    <mergeCell ref="D288:D289"/>
    <mergeCell ref="E288:E289"/>
    <mergeCell ref="F288:F289"/>
    <mergeCell ref="G288:G289"/>
    <mergeCell ref="H288:H289"/>
    <mergeCell ref="I288:I289"/>
    <mergeCell ref="J288:J289"/>
    <mergeCell ref="K288:K289"/>
    <mergeCell ref="L288:L289"/>
    <mergeCell ref="M288:M289"/>
    <mergeCell ref="N288:N289"/>
    <mergeCell ref="B247:F247"/>
    <mergeCell ref="B251:P251"/>
    <mergeCell ref="B252:P252"/>
    <mergeCell ref="B254:E254"/>
    <mergeCell ref="L254:M254"/>
    <mergeCell ref="O257:P257"/>
    <mergeCell ref="B275:F275"/>
    <mergeCell ref="B276:G276"/>
    <mergeCell ref="H276:J276"/>
    <mergeCell ref="K276:L276"/>
    <mergeCell ref="C257:C258"/>
    <mergeCell ref="D257:D258"/>
    <mergeCell ref="E257:E258"/>
    <mergeCell ref="F257:F258"/>
    <mergeCell ref="G257:G258"/>
    <mergeCell ref="H257:H258"/>
    <mergeCell ref="I257:I258"/>
    <mergeCell ref="J257:J258"/>
    <mergeCell ref="K257:K258"/>
    <mergeCell ref="L257:L258"/>
    <mergeCell ref="M257:M258"/>
    <mergeCell ref="N257:N258"/>
    <mergeCell ref="B216:F216"/>
    <mergeCell ref="B220:P220"/>
    <mergeCell ref="B221:P221"/>
    <mergeCell ref="B223:E223"/>
    <mergeCell ref="L223:M223"/>
    <mergeCell ref="O226:P226"/>
    <mergeCell ref="B244:F244"/>
    <mergeCell ref="B245:G245"/>
    <mergeCell ref="H245:J245"/>
    <mergeCell ref="K245:L245"/>
    <mergeCell ref="C226:C227"/>
    <mergeCell ref="D226:D227"/>
    <mergeCell ref="E226:E227"/>
    <mergeCell ref="F226:F227"/>
    <mergeCell ref="G226:G227"/>
    <mergeCell ref="H226:H227"/>
    <mergeCell ref="I226:I227"/>
    <mergeCell ref="J226:J227"/>
    <mergeCell ref="K226:K227"/>
    <mergeCell ref="L226:L227"/>
    <mergeCell ref="M226:M227"/>
    <mergeCell ref="N226:N227"/>
    <mergeCell ref="B185:F185"/>
    <mergeCell ref="B189:P189"/>
    <mergeCell ref="B190:P190"/>
    <mergeCell ref="B192:E192"/>
    <mergeCell ref="L192:M192"/>
    <mergeCell ref="O195:P195"/>
    <mergeCell ref="B213:F213"/>
    <mergeCell ref="B214:G214"/>
    <mergeCell ref="H214:J214"/>
    <mergeCell ref="K214:L214"/>
    <mergeCell ref="C195:C196"/>
    <mergeCell ref="D195:D196"/>
    <mergeCell ref="E195:E196"/>
    <mergeCell ref="F195:F196"/>
    <mergeCell ref="G195:G196"/>
    <mergeCell ref="H195:H196"/>
    <mergeCell ref="I195:I196"/>
    <mergeCell ref="J195:J196"/>
    <mergeCell ref="K195:K196"/>
    <mergeCell ref="L195:L196"/>
    <mergeCell ref="M195:M196"/>
    <mergeCell ref="N195:N196"/>
    <mergeCell ref="B154:F154"/>
    <mergeCell ref="B158:P158"/>
    <mergeCell ref="B159:P159"/>
    <mergeCell ref="B161:E161"/>
    <mergeCell ref="L161:M161"/>
    <mergeCell ref="O164:P164"/>
    <mergeCell ref="B182:F182"/>
    <mergeCell ref="B183:G183"/>
    <mergeCell ref="H183:J183"/>
    <mergeCell ref="K183:L183"/>
    <mergeCell ref="C164:C165"/>
    <mergeCell ref="D164:D165"/>
    <mergeCell ref="E164:E165"/>
    <mergeCell ref="F164:F165"/>
    <mergeCell ref="G164:G165"/>
    <mergeCell ref="H164:H165"/>
    <mergeCell ref="I164:I165"/>
    <mergeCell ref="J164:J165"/>
    <mergeCell ref="K164:K165"/>
    <mergeCell ref="L164:L165"/>
    <mergeCell ref="M164:M165"/>
    <mergeCell ref="N164:N165"/>
    <mergeCell ref="B123:F123"/>
    <mergeCell ref="B127:P127"/>
    <mergeCell ref="B128:P128"/>
    <mergeCell ref="B130:E130"/>
    <mergeCell ref="L130:M130"/>
    <mergeCell ref="O133:P133"/>
    <mergeCell ref="B151:F151"/>
    <mergeCell ref="B152:G152"/>
    <mergeCell ref="H152:J152"/>
    <mergeCell ref="K152:L152"/>
    <mergeCell ref="C133:C134"/>
    <mergeCell ref="D133:D134"/>
    <mergeCell ref="E133:E134"/>
    <mergeCell ref="F133:F134"/>
    <mergeCell ref="G133:G134"/>
    <mergeCell ref="H133:H134"/>
    <mergeCell ref="I133:I134"/>
    <mergeCell ref="J133:J134"/>
    <mergeCell ref="K133:K134"/>
    <mergeCell ref="L133:L134"/>
    <mergeCell ref="M133:M134"/>
    <mergeCell ref="N133:N134"/>
    <mergeCell ref="B92:F92"/>
    <mergeCell ref="B96:P96"/>
    <mergeCell ref="B97:P97"/>
    <mergeCell ref="B99:E99"/>
    <mergeCell ref="L99:M99"/>
    <mergeCell ref="O102:P102"/>
    <mergeCell ref="B120:F120"/>
    <mergeCell ref="B121:G121"/>
    <mergeCell ref="H121:J121"/>
    <mergeCell ref="K121:L121"/>
    <mergeCell ref="C102:C103"/>
    <mergeCell ref="D102:D103"/>
    <mergeCell ref="E102:E103"/>
    <mergeCell ref="F102:F103"/>
    <mergeCell ref="G102:G103"/>
    <mergeCell ref="H102:H103"/>
    <mergeCell ref="I102:I103"/>
    <mergeCell ref="J102:J103"/>
    <mergeCell ref="K102:K103"/>
    <mergeCell ref="L102:L103"/>
    <mergeCell ref="M102:M103"/>
    <mergeCell ref="N102:N103"/>
    <mergeCell ref="B61:F61"/>
    <mergeCell ref="B65:P65"/>
    <mergeCell ref="B66:P66"/>
    <mergeCell ref="B68:E68"/>
    <mergeCell ref="L68:M68"/>
    <mergeCell ref="O71:P71"/>
    <mergeCell ref="B89:F89"/>
    <mergeCell ref="B90:G90"/>
    <mergeCell ref="H90:J90"/>
    <mergeCell ref="K90:L90"/>
    <mergeCell ref="C71:C72"/>
    <mergeCell ref="D71:D72"/>
    <mergeCell ref="E71:E72"/>
    <mergeCell ref="F71:F72"/>
    <mergeCell ref="G71:G72"/>
    <mergeCell ref="H71:H72"/>
    <mergeCell ref="I71:I72"/>
    <mergeCell ref="J71:J72"/>
    <mergeCell ref="K71:K72"/>
    <mergeCell ref="L71:L72"/>
    <mergeCell ref="M71:M72"/>
    <mergeCell ref="N71:N72"/>
    <mergeCell ref="B34:P34"/>
    <mergeCell ref="B35:P35"/>
    <mergeCell ref="B37:E37"/>
    <mergeCell ref="L37:M37"/>
    <mergeCell ref="O40:P40"/>
    <mergeCell ref="B58:F58"/>
    <mergeCell ref="B59:G59"/>
    <mergeCell ref="H59:J59"/>
    <mergeCell ref="K59:L59"/>
    <mergeCell ref="C40:C41"/>
    <mergeCell ref="D40:D41"/>
    <mergeCell ref="E40:E41"/>
    <mergeCell ref="F40:F41"/>
    <mergeCell ref="G40:G41"/>
    <mergeCell ref="H40:H41"/>
    <mergeCell ref="I40:I41"/>
    <mergeCell ref="J40:J41"/>
    <mergeCell ref="K40:K41"/>
    <mergeCell ref="L40:L41"/>
    <mergeCell ref="M40:M41"/>
    <mergeCell ref="N40:N41"/>
    <mergeCell ref="B3:P3"/>
    <mergeCell ref="B4:P4"/>
    <mergeCell ref="B6:E6"/>
    <mergeCell ref="O9:P9"/>
    <mergeCell ref="B27:F27"/>
    <mergeCell ref="B28:G28"/>
    <mergeCell ref="H28:J28"/>
    <mergeCell ref="K28:L28"/>
    <mergeCell ref="B30:F30"/>
    <mergeCell ref="C9:C10"/>
    <mergeCell ref="D9:D10"/>
    <mergeCell ref="E9:E10"/>
    <mergeCell ref="F9:F10"/>
    <mergeCell ref="G9:G10"/>
    <mergeCell ref="H9:H10"/>
    <mergeCell ref="I9:I10"/>
    <mergeCell ref="J9:J10"/>
    <mergeCell ref="K9:K10"/>
    <mergeCell ref="L9:L10"/>
    <mergeCell ref="M9:M10"/>
    <mergeCell ref="N9:N10"/>
  </mergeCells>
  <conditionalFormatting sqref="B11:O20">
    <cfRule type="expression" dxfId="29" priority="1">
      <formula>$Q11="1"</formula>
    </cfRule>
  </conditionalFormatting>
  <conditionalFormatting sqref="B42:P56">
    <cfRule type="expression" dxfId="28" priority="30">
      <formula>$Q42="1"</formula>
    </cfRule>
  </conditionalFormatting>
  <conditionalFormatting sqref="B73:P87">
    <cfRule type="expression" dxfId="27" priority="29">
      <formula>$Q73="1"</formula>
    </cfRule>
  </conditionalFormatting>
  <conditionalFormatting sqref="B104:P118">
    <cfRule type="expression" dxfId="26" priority="28">
      <formula>$Q104="1"</formula>
    </cfRule>
  </conditionalFormatting>
  <conditionalFormatting sqref="B135:P149">
    <cfRule type="expression" dxfId="25" priority="27">
      <formula>$Q135="1"</formula>
    </cfRule>
  </conditionalFormatting>
  <conditionalFormatting sqref="B166:P180">
    <cfRule type="expression" dxfId="24" priority="26">
      <formula>$Q166="1"</formula>
    </cfRule>
  </conditionalFormatting>
  <conditionalFormatting sqref="B197:P211">
    <cfRule type="expression" dxfId="23" priority="25">
      <formula>$Q197="1"</formula>
    </cfRule>
  </conditionalFormatting>
  <conditionalFormatting sqref="B228:P242">
    <cfRule type="expression" dxfId="22" priority="24">
      <formula>$Q228="1"</formula>
    </cfRule>
  </conditionalFormatting>
  <conditionalFormatting sqref="B259:P273">
    <cfRule type="expression" dxfId="21" priority="23">
      <formula>$Q259="1"</formula>
    </cfRule>
  </conditionalFormatting>
  <conditionalFormatting sqref="B290:P304">
    <cfRule type="expression" dxfId="20" priority="22">
      <formula>$Q290="1"</formula>
    </cfRule>
  </conditionalFormatting>
  <conditionalFormatting sqref="B321:P335">
    <cfRule type="expression" dxfId="19" priority="21">
      <formula>$Q321="1"</formula>
    </cfRule>
  </conditionalFormatting>
  <conditionalFormatting sqref="B352:P366">
    <cfRule type="expression" dxfId="18" priority="20">
      <formula>$Q352="1"</formula>
    </cfRule>
  </conditionalFormatting>
  <conditionalFormatting sqref="B383:P397">
    <cfRule type="expression" dxfId="17" priority="19">
      <formula>$Q383="1"</formula>
    </cfRule>
  </conditionalFormatting>
  <conditionalFormatting sqref="B414:P428">
    <cfRule type="expression" dxfId="16" priority="18">
      <formula>$Q414="1"</formula>
    </cfRule>
  </conditionalFormatting>
  <conditionalFormatting sqref="B445:P459">
    <cfRule type="expression" dxfId="15" priority="17">
      <formula>$Q445="1"</formula>
    </cfRule>
  </conditionalFormatting>
  <conditionalFormatting sqref="B476:P490">
    <cfRule type="expression" dxfId="14" priority="16">
      <formula>$Q476="1"</formula>
    </cfRule>
  </conditionalFormatting>
  <conditionalFormatting sqref="B507:P521">
    <cfRule type="expression" dxfId="13" priority="15">
      <formula>$Q507="1"</formula>
    </cfRule>
  </conditionalFormatting>
  <conditionalFormatting sqref="B538:P552">
    <cfRule type="expression" dxfId="12" priority="14">
      <formula>$Q538="1"</formula>
    </cfRule>
  </conditionalFormatting>
  <conditionalFormatting sqref="B569:P583">
    <cfRule type="expression" dxfId="11" priority="13">
      <formula>$Q569="1"</formula>
    </cfRule>
  </conditionalFormatting>
  <conditionalFormatting sqref="B600:P614">
    <cfRule type="expression" dxfId="10" priority="12">
      <formula>$Q600="1"</formula>
    </cfRule>
  </conditionalFormatting>
  <conditionalFormatting sqref="B631:P645">
    <cfRule type="expression" dxfId="9" priority="11">
      <formula>$Q631="1"</formula>
    </cfRule>
  </conditionalFormatting>
  <conditionalFormatting sqref="B662:P676">
    <cfRule type="expression" dxfId="8" priority="10">
      <formula>$Q662="1"</formula>
    </cfRule>
  </conditionalFormatting>
  <conditionalFormatting sqref="B693:P707">
    <cfRule type="expression" dxfId="7" priority="9">
      <formula>$Q693="1"</formula>
    </cfRule>
  </conditionalFormatting>
  <conditionalFormatting sqref="B724:P738">
    <cfRule type="expression" dxfId="6" priority="8">
      <formula>$Q724="1"</formula>
    </cfRule>
  </conditionalFormatting>
  <conditionalFormatting sqref="B755:P769">
    <cfRule type="expression" dxfId="5" priority="7">
      <formula>$Q755="1"</formula>
    </cfRule>
  </conditionalFormatting>
  <conditionalFormatting sqref="B786:P800">
    <cfRule type="expression" dxfId="4" priority="6">
      <formula>$Q786="1"</formula>
    </cfRule>
  </conditionalFormatting>
  <conditionalFormatting sqref="B817:P831">
    <cfRule type="expression" dxfId="3" priority="5">
      <formula>$Q817="1"</formula>
    </cfRule>
  </conditionalFormatting>
  <conditionalFormatting sqref="B848:P862">
    <cfRule type="expression" dxfId="2" priority="4">
      <formula>$Q848="1"</formula>
    </cfRule>
  </conditionalFormatting>
  <conditionalFormatting sqref="B879:P893">
    <cfRule type="expression" dxfId="1" priority="3">
      <formula>$Q879="1"</formula>
    </cfRule>
  </conditionalFormatting>
  <conditionalFormatting sqref="B910:P924">
    <cfRule type="expression" dxfId="0" priority="2">
      <formula>$Q910="1"</formula>
    </cfRule>
  </conditionalFormatting>
  <dataValidations count="8">
    <dataValidation allowBlank="1" showInputMessage="1" sqref="O11:P11 O42:P42 O73:P73 O104:P104 O135:P135 O166:P166 O197:P197 O228:P228 O259:P259 O290:P290 O321:P321 O352:P352 O383:P383 O414:P414 O445:P445 O476:P476 O507:P507 O538:P538 O569:P569 O600:P600 O631:P631 O662:P662 O693:P693 O724:P724 O755:P755 O786:P786 O817:P817 O848:P848 O879:P879 O910:P910 P12:P25 P43:P56 P74:P87 P105:P118 P136:P149 P167:P180 P198:P211 P229:P242 P260:P273 P291:P304 P322:P335 P353:P366 P384:P397 P415:P428 P446:P459 P477:P490 P508:P521 P539:P552 P570:P583 P601:P614 P632:P645 P663:P676 P694:P707 P725:P738 P756:P769 P787:P800 P818:P831 P849:P862 P880:P893 P911:P924"/>
    <dataValidation type="list" allowBlank="1" showInputMessage="1" showErrorMessage="1" errorTitle="Liste" error="Sélectionnez l'alinéa dans la liste" sqref="B11:B25 B42:B56 B73:B87 B104:B118 B135:B149 B166:B180 B197:B211 B228:B242 B259:B273 B290:B304 B321:B335 B352:B366 B383:B397 B414:B428 B445:B459 B476:B490 B507:B521 B538:B552 B569:B583 B600:B614 B631:B645 B662:B676 B693:B707 B724:B738 B755:B769 B786:B800 B817:B831 B848:B862 B879:B893 B910:B924">
      <formula1>"1,2,3"</formula1>
    </dataValidation>
    <dataValidation type="whole" allowBlank="1" showInputMessage="1" showErrorMessage="1" errorTitle="Erreur de saisie" error="Le code bureau doit être entre 1 et 99" sqref="C11:C25 C42:C56 C73:C87 C104:C118 C135:C149 C166:C180 C197:C211 C228:C242 C259:C273 C290:C304 C321:C335 C352:C366 C383:C397 C414:C428 C445:C459 C476:C490 C507:C521 C538:C552 C569:C583 C600:C614 C631:C645 C662:C676 C693:C707 C724:C738 C755:C769 C786:C800 C817:C831 C848:C862 C879:C893 C910:C924">
      <formula1>1</formula1>
      <formula2>99</formula2>
    </dataValidation>
    <dataValidation type="whole" allowBlank="1" showInputMessage="1" showErrorMessage="1" errorTitle="Erreur de saisie" error="Le numéro de l'opération est compris entre 1 et 99999 (5 Chiffres au maximum)." sqref="D11:D25 D42:D56 D73:D87 D104:D118 D135:D149 D166:D180 D197:D211 D228:D242 D259:D273 D290:D304 D321:D335 D352:D366 D383:D397 D414:D428 D445:D459 D476:D490 D507:D521 D538:D552 D569:D583 D600:D614 D631:D645 D662:D676 D693:D707 D724:D738 D755:D769 D786:D800 D817:D831 D848:D862 D879:D893 D910:D924">
      <formula1>1</formula1>
      <formula2>99999</formula2>
    </dataValidation>
    <dataValidation type="date" operator="lessThanOrEqual" allowBlank="1" showInputMessage="1" showErrorMessage="1" errorTitle="Date Export" error="Doit être inférieur à la date d'aujourd'hui" sqref="G11:G25 G42:G56 G73:G87 G104:G118 G135:G149 G166:G180 G197:G211 G228:G242 G259:G273 G290:G304 G321:G335 G352:G366 G383:G397 G414:G428 G445:G459 G476:G490 G507:G521 G538:G552 G569:G583 G600:G614 G631:G645 G662:G676 G693:G707 G724:G738 G755:G769 G786:G800 G817:G831 G848:G862 G879:G893 G910:G924">
      <formula1>TODAY()</formula1>
    </dataValidation>
    <dataValidation type="decimal" operator="greaterThan" allowBlank="1" showInputMessage="1" showErrorMessage="1" errorTitle="Montant en Dinars" error="Prière d'ignorer les décimales (Chiffres après la virgule)" sqref="H11:H25 H42:H56 H73:H87 H104:H118 H135:H149 H166:H180 H197:H211 H228:H242 H259:H273 H290:H304 H321:H335 H352:H366 H383:H397 H414:H428 H445:H459 H476:H490 H507:H521 H538:H552 H569:H583 H600:H614 H631:H645 H662:H676 H693:H707 H724:H738 H755:H769 H786:H800 H817:H831 H848:H862 H879:H893 H910:H924 O12:O25 O43:O56 O74:O87 O105:O118 O136:O149 O167:O180 O198:O211 O229:O242 O260:O273 O291:O304 O322:O335 O353:O366 O384:O397 O415:O428 O446:O459 O477:O490 O508:O521 O539:O552 O570:O583 O601:O614 O632:O645 O663:O676 O694:O707 O725:O738 O756:O769 O787:O800 O818:O831 O849:O862 O880:O893 O911:O924 M11:N25 M476:N490 M259:N273 M724:N738 M228:N242 M693:N707 M42:N56 M507:N521 M73:N87 M538:N552 M104:N118 M569:N583 M135:N149 M600:N614 M166:N180 M631:N645 M197:N211 M662:N676 M290:N304 M755:N769 M321:N335 M786:N800 M352:N366 M817:N831 M383:N397 M848:N862 M414:N428 M879:N893 M445:N459 M910:N924">
      <formula1>0</formula1>
    </dataValidation>
    <dataValidation type="list" allowBlank="1" showInputMessage="1" showErrorMessage="1" sqref="K11:K25 K42:K56 K73:K87 K104:K118 K135:K149 K166:K180 K197:K211 K228:K242 K259:K273 K290:K304 K321:K335 K352:K366 K383:K397 K414:K428 K445:K459 K476:K490 K507:K521 K538:K552 K569:K583 K600:K614 K631:K645 K662:K676 K693:K707 K724:K738 K755:K769 K786:K800 K817:K831 K848:K862 K879:K893 K910:K924">
      <formula1>INCOTERMES</formula1>
    </dataValidation>
    <dataValidation type="whole" allowBlank="1" showInputMessage="1" showErrorMessage="1" errorTitle="Poids" error="Le Poids doit être un entier" promptTitle="Poids" prompt="Doit être un nombre entier" sqref="L11:L25 L42:L56 L73:L87 L104:L118 L135:L149 L166:L180 L197:L211 L228:L242 L259:L273 L290:L304 L321:L335 L352:L366 L383:L397 L414:L428 L445:L459 L476:L490 L507:L521 L538:L552 L569:L583 L600:L614 L631:L645 L662:L676 L693:L707 L724:L738 L755:L769 L786:L800 L817:L831 L848:L862 L879:L893 L910:L924">
      <formula1>1</formula1>
      <formula2>9999999</formula2>
    </dataValidation>
  </dataValidations>
  <pageMargins left="0.196850393700787" right="0.196850393700787" top="0.196850393700787" bottom="0.196850393700787" header="0.15748031496063" footer="0.118110236220472"/>
  <pageSetup paperSize="9" scale="93" fitToHeight="100" orientation="landscape"/>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IF('Page 1-4'!$G$80="2021/2022",IF($B11=1,Destinations!$F$2:$F$33,IF($B11=2,Destinations!$G$2:$G$71,IF($B11=3,Destinations!$H$2:$H$40,""))),IF($B11=1,Destinations!$I$2:$I$71,IF($B11=2,Destinations!$J$2:$J$33,IF($B11=3,Destinations!$K$2:$K$40,""))))</xm:f>
          </x14:formula1>
          <xm:sqref>J11:J25 J42:J56 J73:J87 J104:J118 J135:J149 J166:J180 J197:J211 J228:J242 J259:J273 J290:J304 J321:J335 J352:J366 J383:J397 J414:J428 J445:J459 J476:J490 J507:J521 J538:J552 J569:J583 J600:J614 J631:J645 J662:J676 J693:J707 J724:J738 J755:J769 J786:J800 J817:J831 J848:J862 J879:J893 J910:J924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E4" sqref="E4"/>
    </sheetView>
  </sheetViews>
  <sheetFormatPr baseColWidth="10" defaultColWidth="11" defaultRowHeight="12"/>
  <cols>
    <col min="2" max="2" width="31.33203125" customWidth="1"/>
    <col min="3" max="3" width="28.83203125" customWidth="1"/>
    <col min="4" max="4" width="18.33203125" customWidth="1"/>
  </cols>
  <sheetData>
    <row r="1" spans="1:7">
      <c r="A1" t="s">
        <v>114</v>
      </c>
      <c r="B1" t="s">
        <v>115</v>
      </c>
      <c r="C1" t="s">
        <v>116</v>
      </c>
      <c r="D1" t="s">
        <v>117</v>
      </c>
      <c r="E1" t="s">
        <v>118</v>
      </c>
    </row>
    <row r="2" spans="1:7" ht="20.25">
      <c r="A2">
        <v>1</v>
      </c>
      <c r="B2" t="s">
        <v>119</v>
      </c>
      <c r="C2" t="s">
        <v>120</v>
      </c>
      <c r="D2" t="s">
        <v>121</v>
      </c>
      <c r="E2" t="s">
        <v>122</v>
      </c>
      <c r="G2" s="14"/>
    </row>
    <row r="3" spans="1:7">
      <c r="A3">
        <v>2</v>
      </c>
      <c r="B3" t="s">
        <v>123</v>
      </c>
      <c r="C3" t="s">
        <v>124</v>
      </c>
      <c r="D3" t="s">
        <v>125</v>
      </c>
      <c r="E3" t="s">
        <v>125</v>
      </c>
    </row>
    <row r="4" spans="1:7">
      <c r="A4">
        <v>4</v>
      </c>
      <c r="B4" t="s">
        <v>126</v>
      </c>
      <c r="C4" t="s">
        <v>127</v>
      </c>
      <c r="D4" t="s">
        <v>128</v>
      </c>
      <c r="E4" t="s">
        <v>129</v>
      </c>
    </row>
    <row r="5" spans="1:7">
      <c r="A5">
        <v>5</v>
      </c>
      <c r="B5" t="s">
        <v>130</v>
      </c>
      <c r="C5" t="s">
        <v>131</v>
      </c>
      <c r="D5" t="s">
        <v>132</v>
      </c>
      <c r="E5" t="s">
        <v>133</v>
      </c>
    </row>
    <row r="6" spans="1:7">
      <c r="A6">
        <v>7</v>
      </c>
      <c r="B6" t="s">
        <v>134</v>
      </c>
      <c r="C6" t="s">
        <v>135</v>
      </c>
      <c r="D6" t="s">
        <v>136</v>
      </c>
      <c r="E6" t="s">
        <v>137</v>
      </c>
    </row>
    <row r="7" spans="1:7">
      <c r="A7">
        <v>8</v>
      </c>
      <c r="B7" t="s">
        <v>138</v>
      </c>
      <c r="C7" t="s">
        <v>139</v>
      </c>
      <c r="D7" t="s">
        <v>140</v>
      </c>
      <c r="E7" t="s">
        <v>141</v>
      </c>
    </row>
    <row r="8" spans="1:7">
      <c r="A8">
        <v>11</v>
      </c>
      <c r="B8" t="s">
        <v>142</v>
      </c>
      <c r="C8" t="s">
        <v>143</v>
      </c>
      <c r="D8" t="s">
        <v>144</v>
      </c>
      <c r="E8" t="s">
        <v>145</v>
      </c>
    </row>
    <row r="9" spans="1:7">
      <c r="A9">
        <v>12</v>
      </c>
      <c r="B9" t="s">
        <v>146</v>
      </c>
      <c r="C9" t="s">
        <v>147</v>
      </c>
      <c r="D9" t="s">
        <v>148</v>
      </c>
      <c r="E9" t="s">
        <v>149</v>
      </c>
    </row>
    <row r="10" spans="1:7">
      <c r="A10">
        <v>13</v>
      </c>
      <c r="B10" t="s">
        <v>150</v>
      </c>
      <c r="C10" t="s">
        <v>151</v>
      </c>
      <c r="D10" t="s">
        <v>152</v>
      </c>
      <c r="E10" t="s">
        <v>153</v>
      </c>
    </row>
  </sheetData>
  <sheetProtection algorithmName="SHA-512" hashValue="Q0xTrO34XEQafA/7AYJOG6W93KzE5no5xiBDF0n76RSdUh8G5K+EsGHdjheXxdaaNe1M8ZmO4f6JUIDqbmORcw==" saltValue="rq6m7bo0Vj+60cqoSdqpSQ==" spinCount="100000" sheet="1" objects="1" scenarios="1"/>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0"/>
  <sheetViews>
    <sheetView workbookViewId="0">
      <pane ySplit="1" topLeftCell="A2" activePane="bottomLeft" state="frozen"/>
      <selection pane="bottomLeft" activeCell="F15" sqref="F15"/>
    </sheetView>
  </sheetViews>
  <sheetFormatPr baseColWidth="10" defaultColWidth="11" defaultRowHeight="12"/>
  <cols>
    <col min="5" max="11" width="22.6640625" customWidth="1"/>
    <col min="14" max="14" width="24.5" customWidth="1"/>
  </cols>
  <sheetData>
    <row r="1" spans="1:15">
      <c r="A1" t="s">
        <v>154</v>
      </c>
      <c r="B1" t="s">
        <v>155</v>
      </c>
      <c r="C1" t="s">
        <v>156</v>
      </c>
      <c r="D1" t="s">
        <v>157</v>
      </c>
      <c r="E1" t="s">
        <v>158</v>
      </c>
      <c r="F1" t="s">
        <v>159</v>
      </c>
      <c r="G1" t="s">
        <v>160</v>
      </c>
      <c r="H1" t="s">
        <v>161</v>
      </c>
      <c r="I1" t="s">
        <v>162</v>
      </c>
      <c r="J1" t="s">
        <v>163</v>
      </c>
      <c r="K1" t="s">
        <v>164</v>
      </c>
      <c r="L1" t="s">
        <v>165</v>
      </c>
    </row>
    <row r="2" spans="1:15">
      <c r="A2">
        <v>53</v>
      </c>
      <c r="B2">
        <v>2</v>
      </c>
      <c r="C2">
        <v>1</v>
      </c>
      <c r="D2" t="s">
        <v>166</v>
      </c>
      <c r="E2" t="s">
        <v>167</v>
      </c>
      <c r="F2" t="s">
        <v>168</v>
      </c>
      <c r="G2" s="12" t="s">
        <v>169</v>
      </c>
      <c r="H2" t="s">
        <v>170</v>
      </c>
      <c r="I2" s="12" t="s">
        <v>169</v>
      </c>
      <c r="J2" t="s">
        <v>168</v>
      </c>
      <c r="K2" t="s">
        <v>170</v>
      </c>
      <c r="L2" t="s">
        <v>171</v>
      </c>
      <c r="N2" t="s">
        <v>172</v>
      </c>
      <c r="O2" t="str">
        <f t="shared" ref="O2:O29" si="0">VLOOKUP(N2,PAYS,1,TRUE)</f>
        <v>AFRIQUE DU SUD</v>
      </c>
    </row>
    <row r="3" spans="1:15">
      <c r="A3">
        <v>43</v>
      </c>
      <c r="B3">
        <v>28</v>
      </c>
      <c r="C3">
        <v>1</v>
      </c>
      <c r="D3" t="s">
        <v>173</v>
      </c>
      <c r="E3" t="s">
        <v>170</v>
      </c>
      <c r="F3" t="s">
        <v>174</v>
      </c>
      <c r="G3" s="12" t="s">
        <v>175</v>
      </c>
      <c r="H3" t="s">
        <v>176</v>
      </c>
      <c r="I3" s="12" t="s">
        <v>175</v>
      </c>
      <c r="J3" t="s">
        <v>174</v>
      </c>
      <c r="K3" t="s">
        <v>176</v>
      </c>
      <c r="L3" t="s">
        <v>171</v>
      </c>
      <c r="N3" t="s">
        <v>177</v>
      </c>
      <c r="O3" t="str">
        <f t="shared" si="0"/>
        <v>ANGOLA</v>
      </c>
    </row>
    <row r="4" spans="1:15">
      <c r="A4">
        <v>109</v>
      </c>
      <c r="B4">
        <v>5</v>
      </c>
      <c r="C4">
        <v>1</v>
      </c>
      <c r="D4" t="s">
        <v>178</v>
      </c>
      <c r="E4" t="s">
        <v>169</v>
      </c>
      <c r="F4" t="s">
        <v>179</v>
      </c>
      <c r="G4" s="12" t="s">
        <v>180</v>
      </c>
      <c r="H4" t="s">
        <v>181</v>
      </c>
      <c r="I4" s="12" t="s">
        <v>180</v>
      </c>
      <c r="J4" t="s">
        <v>179</v>
      </c>
      <c r="K4" t="s">
        <v>181</v>
      </c>
      <c r="L4" t="s">
        <v>171</v>
      </c>
      <c r="N4" t="s">
        <v>182</v>
      </c>
      <c r="O4" t="str">
        <f t="shared" si="0"/>
        <v>BENIN</v>
      </c>
    </row>
    <row r="5" spans="1:15">
      <c r="A5">
        <v>90</v>
      </c>
      <c r="B5">
        <v>28</v>
      </c>
      <c r="C5">
        <v>2</v>
      </c>
      <c r="D5" t="s">
        <v>183</v>
      </c>
      <c r="E5" t="s">
        <v>184</v>
      </c>
      <c r="F5" t="s">
        <v>185</v>
      </c>
      <c r="G5" s="12" t="s">
        <v>186</v>
      </c>
      <c r="H5" t="s">
        <v>187</v>
      </c>
      <c r="I5" s="12" t="s">
        <v>186</v>
      </c>
      <c r="J5" t="s">
        <v>185</v>
      </c>
      <c r="K5" t="s">
        <v>187</v>
      </c>
      <c r="L5" t="s">
        <v>171</v>
      </c>
      <c r="N5" t="s">
        <v>188</v>
      </c>
      <c r="O5" t="str">
        <f t="shared" si="0"/>
        <v>BOTSWANA</v>
      </c>
    </row>
    <row r="6" spans="1:15">
      <c r="A6">
        <v>121</v>
      </c>
      <c r="B6">
        <v>5</v>
      </c>
      <c r="C6">
        <v>2</v>
      </c>
      <c r="D6" t="s">
        <v>189</v>
      </c>
      <c r="E6" t="s">
        <v>168</v>
      </c>
      <c r="F6" t="s">
        <v>190</v>
      </c>
      <c r="G6" s="12" t="s">
        <v>191</v>
      </c>
      <c r="H6" t="s">
        <v>192</v>
      </c>
      <c r="I6" s="12" t="s">
        <v>191</v>
      </c>
      <c r="J6" t="s">
        <v>190</v>
      </c>
      <c r="K6" t="s">
        <v>192</v>
      </c>
      <c r="L6" t="s">
        <v>171</v>
      </c>
      <c r="N6" t="s">
        <v>193</v>
      </c>
      <c r="O6" t="str">
        <f t="shared" si="0"/>
        <v>BURKINA FASO</v>
      </c>
    </row>
    <row r="7" spans="1:15">
      <c r="A7">
        <v>110</v>
      </c>
      <c r="B7">
        <v>5</v>
      </c>
      <c r="C7">
        <v>2</v>
      </c>
      <c r="D7" t="s">
        <v>194</v>
      </c>
      <c r="E7" t="s">
        <v>175</v>
      </c>
      <c r="F7" t="s">
        <v>195</v>
      </c>
      <c r="G7" s="12" t="s">
        <v>196</v>
      </c>
      <c r="H7" t="s">
        <v>197</v>
      </c>
      <c r="I7" s="12" t="s">
        <v>196</v>
      </c>
      <c r="J7" t="s">
        <v>195</v>
      </c>
      <c r="K7" t="s">
        <v>197</v>
      </c>
      <c r="L7" t="s">
        <v>171</v>
      </c>
      <c r="N7" t="s">
        <v>198</v>
      </c>
      <c r="O7" t="str">
        <f t="shared" si="0"/>
        <v>BURUNDI</v>
      </c>
    </row>
    <row r="8" spans="1:15">
      <c r="A8">
        <v>121</v>
      </c>
      <c r="B8">
        <v>5</v>
      </c>
      <c r="C8">
        <v>2</v>
      </c>
      <c r="D8" t="s">
        <v>199</v>
      </c>
      <c r="E8" t="s">
        <v>200</v>
      </c>
      <c r="F8" t="s">
        <v>201</v>
      </c>
      <c r="G8" s="12" t="s">
        <v>202</v>
      </c>
      <c r="H8" t="s">
        <v>203</v>
      </c>
      <c r="I8" s="12" t="s">
        <v>202</v>
      </c>
      <c r="J8" t="s">
        <v>201</v>
      </c>
      <c r="K8" t="s">
        <v>203</v>
      </c>
      <c r="L8" t="s">
        <v>171</v>
      </c>
      <c r="N8" t="s">
        <v>204</v>
      </c>
      <c r="O8" t="str">
        <f t="shared" si="0"/>
        <v>CAMEROUN</v>
      </c>
    </row>
    <row r="9" spans="1:15">
      <c r="A9">
        <v>2</v>
      </c>
      <c r="B9">
        <v>28</v>
      </c>
      <c r="C9">
        <v>1</v>
      </c>
      <c r="D9" t="s">
        <v>205</v>
      </c>
      <c r="E9" t="s">
        <v>176</v>
      </c>
      <c r="F9" t="s">
        <v>206</v>
      </c>
      <c r="G9" s="13" t="s">
        <v>207</v>
      </c>
      <c r="H9" t="s">
        <v>208</v>
      </c>
      <c r="I9" s="13" t="s">
        <v>207</v>
      </c>
      <c r="J9" t="s">
        <v>206</v>
      </c>
      <c r="K9" t="s">
        <v>208</v>
      </c>
      <c r="L9" t="s">
        <v>171</v>
      </c>
      <c r="N9" t="s">
        <v>209</v>
      </c>
      <c r="O9" t="str">
        <f t="shared" si="0"/>
        <v>CAP VERT</v>
      </c>
    </row>
    <row r="10" spans="1:15">
      <c r="A10">
        <v>152</v>
      </c>
      <c r="B10">
        <v>4</v>
      </c>
      <c r="C10">
        <v>1</v>
      </c>
      <c r="D10" t="s">
        <v>210</v>
      </c>
      <c r="E10" t="s">
        <v>211</v>
      </c>
      <c r="F10" t="s">
        <v>212</v>
      </c>
      <c r="G10" s="12" t="s">
        <v>213</v>
      </c>
      <c r="H10" t="s">
        <v>214</v>
      </c>
      <c r="I10" s="12" t="s">
        <v>213</v>
      </c>
      <c r="J10" t="s">
        <v>212</v>
      </c>
      <c r="K10" t="s">
        <v>214</v>
      </c>
      <c r="L10" t="s">
        <v>171</v>
      </c>
      <c r="N10" t="s">
        <v>214</v>
      </c>
      <c r="O10" t="str">
        <f t="shared" si="0"/>
        <v>COTE D'IVOIRE</v>
      </c>
    </row>
    <row r="11" spans="1:15">
      <c r="A11">
        <v>83</v>
      </c>
      <c r="B11">
        <v>2</v>
      </c>
      <c r="C11">
        <v>2</v>
      </c>
      <c r="D11" t="s">
        <v>215</v>
      </c>
      <c r="E11" t="s">
        <v>216</v>
      </c>
      <c r="F11" t="s">
        <v>217</v>
      </c>
      <c r="G11" s="12" t="s">
        <v>218</v>
      </c>
      <c r="H11" t="s">
        <v>219</v>
      </c>
      <c r="I11" s="12" t="s">
        <v>218</v>
      </c>
      <c r="J11" t="s">
        <v>217</v>
      </c>
      <c r="K11" t="s">
        <v>219</v>
      </c>
      <c r="L11" t="s">
        <v>171</v>
      </c>
      <c r="N11" t="s">
        <v>219</v>
      </c>
      <c r="O11" t="str">
        <f t="shared" si="0"/>
        <v>DJIBOUTIE</v>
      </c>
    </row>
    <row r="12" spans="1:15">
      <c r="A12">
        <v>172</v>
      </c>
      <c r="B12">
        <v>3</v>
      </c>
      <c r="C12">
        <v>1</v>
      </c>
      <c r="D12" t="s">
        <v>220</v>
      </c>
      <c r="E12" t="s">
        <v>180</v>
      </c>
      <c r="F12" t="s">
        <v>221</v>
      </c>
      <c r="G12" s="12" t="s">
        <v>222</v>
      </c>
      <c r="H12" t="s">
        <v>223</v>
      </c>
      <c r="I12" s="12" t="s">
        <v>222</v>
      </c>
      <c r="J12" t="s">
        <v>221</v>
      </c>
      <c r="K12" t="s">
        <v>223</v>
      </c>
      <c r="L12" t="s">
        <v>171</v>
      </c>
      <c r="N12" t="s">
        <v>224</v>
      </c>
      <c r="O12" t="str">
        <f t="shared" si="0"/>
        <v>ETHIOPIE</v>
      </c>
    </row>
    <row r="13" spans="1:15">
      <c r="A13">
        <v>54</v>
      </c>
      <c r="B13">
        <v>2</v>
      </c>
      <c r="C13">
        <v>1</v>
      </c>
      <c r="D13" t="s">
        <v>225</v>
      </c>
      <c r="E13" t="s">
        <v>186</v>
      </c>
      <c r="F13" t="s">
        <v>226</v>
      </c>
      <c r="G13" s="12" t="s">
        <v>227</v>
      </c>
      <c r="H13" t="s">
        <v>228</v>
      </c>
      <c r="I13" s="12" t="s">
        <v>227</v>
      </c>
      <c r="J13" t="s">
        <v>226</v>
      </c>
      <c r="K13" t="s">
        <v>228</v>
      </c>
      <c r="L13" t="s">
        <v>171</v>
      </c>
      <c r="N13" t="s">
        <v>229</v>
      </c>
      <c r="O13" t="str">
        <f t="shared" si="0"/>
        <v>Gabon</v>
      </c>
    </row>
    <row r="14" spans="1:15">
      <c r="A14">
        <v>97</v>
      </c>
      <c r="B14">
        <v>6</v>
      </c>
      <c r="C14">
        <v>1</v>
      </c>
      <c r="D14" t="s">
        <v>230</v>
      </c>
      <c r="E14" t="s">
        <v>191</v>
      </c>
      <c r="F14" t="s">
        <v>231</v>
      </c>
      <c r="G14" s="12" t="s">
        <v>232</v>
      </c>
      <c r="H14" t="s">
        <v>233</v>
      </c>
      <c r="I14" s="12" t="s">
        <v>232</v>
      </c>
      <c r="J14" t="s">
        <v>231</v>
      </c>
      <c r="K14" t="s">
        <v>233</v>
      </c>
      <c r="L14" t="s">
        <v>171</v>
      </c>
      <c r="N14" t="s">
        <v>234</v>
      </c>
      <c r="O14" t="str">
        <f t="shared" si="0"/>
        <v>Gambie</v>
      </c>
    </row>
    <row r="15" spans="1:15">
      <c r="A15">
        <v>111</v>
      </c>
      <c r="B15">
        <v>5</v>
      </c>
      <c r="C15">
        <v>2</v>
      </c>
      <c r="D15" t="s">
        <v>235</v>
      </c>
      <c r="E15" t="s">
        <v>174</v>
      </c>
      <c r="F15" t="s">
        <v>236</v>
      </c>
      <c r="G15" s="12" t="s">
        <v>237</v>
      </c>
      <c r="H15" t="s">
        <v>238</v>
      </c>
      <c r="I15" s="12" t="s">
        <v>237</v>
      </c>
      <c r="J15" t="s">
        <v>236</v>
      </c>
      <c r="K15" t="s">
        <v>238</v>
      </c>
      <c r="L15" t="s">
        <v>171</v>
      </c>
      <c r="N15" t="s">
        <v>239</v>
      </c>
      <c r="O15" t="str">
        <f t="shared" si="0"/>
        <v>Ghana</v>
      </c>
    </row>
    <row r="16" spans="1:15">
      <c r="A16">
        <v>55</v>
      </c>
      <c r="B16">
        <v>2</v>
      </c>
      <c r="C16">
        <v>1</v>
      </c>
      <c r="D16" t="s">
        <v>240</v>
      </c>
      <c r="E16" t="s">
        <v>196</v>
      </c>
      <c r="F16" t="s">
        <v>241</v>
      </c>
      <c r="G16" s="12" t="s">
        <v>242</v>
      </c>
      <c r="H16" t="s">
        <v>243</v>
      </c>
      <c r="I16" s="12" t="s">
        <v>242</v>
      </c>
      <c r="J16" t="s">
        <v>241</v>
      </c>
      <c r="K16" t="s">
        <v>243</v>
      </c>
      <c r="L16" t="s">
        <v>171</v>
      </c>
      <c r="N16" t="s">
        <v>244</v>
      </c>
      <c r="O16" t="str">
        <f t="shared" si="0"/>
        <v>Guinée</v>
      </c>
    </row>
    <row r="17" spans="1:15">
      <c r="A17">
        <v>153</v>
      </c>
      <c r="B17">
        <v>4</v>
      </c>
      <c r="C17">
        <v>1</v>
      </c>
      <c r="D17" t="s">
        <v>245</v>
      </c>
      <c r="E17" t="s">
        <v>246</v>
      </c>
      <c r="F17" t="s">
        <v>247</v>
      </c>
      <c r="G17" s="12" t="s">
        <v>248</v>
      </c>
      <c r="H17" t="s">
        <v>249</v>
      </c>
      <c r="I17" s="12" t="s">
        <v>248</v>
      </c>
      <c r="J17" t="s">
        <v>247</v>
      </c>
      <c r="K17" t="s">
        <v>249</v>
      </c>
      <c r="L17" t="s">
        <v>171</v>
      </c>
      <c r="N17" t="s">
        <v>249</v>
      </c>
      <c r="O17" t="str">
        <f t="shared" si="0"/>
        <v>GUINEE EQUATORIALE</v>
      </c>
    </row>
    <row r="18" spans="1:15">
      <c r="A18">
        <v>56</v>
      </c>
      <c r="B18">
        <v>2</v>
      </c>
      <c r="C18">
        <v>2</v>
      </c>
      <c r="D18" t="s">
        <v>250</v>
      </c>
      <c r="E18" t="s">
        <v>179</v>
      </c>
      <c r="F18" t="s">
        <v>251</v>
      </c>
      <c r="G18" s="12" t="s">
        <v>252</v>
      </c>
      <c r="H18" t="s">
        <v>253</v>
      </c>
      <c r="I18" s="12" t="s">
        <v>252</v>
      </c>
      <c r="J18" t="s">
        <v>251</v>
      </c>
      <c r="K18" t="s">
        <v>253</v>
      </c>
      <c r="L18" t="s">
        <v>171</v>
      </c>
      <c r="N18" t="s">
        <v>254</v>
      </c>
      <c r="O18" t="str">
        <f t="shared" si="0"/>
        <v>Kenya</v>
      </c>
    </row>
    <row r="19" spans="1:15">
      <c r="A19">
        <v>57</v>
      </c>
      <c r="B19">
        <v>2</v>
      </c>
      <c r="C19">
        <v>1</v>
      </c>
      <c r="D19" t="s">
        <v>255</v>
      </c>
      <c r="E19" t="s">
        <v>202</v>
      </c>
      <c r="F19" t="s">
        <v>256</v>
      </c>
      <c r="G19" s="12" t="s">
        <v>257</v>
      </c>
      <c r="H19" t="s">
        <v>258</v>
      </c>
      <c r="I19" s="12" t="s">
        <v>257</v>
      </c>
      <c r="J19" t="s">
        <v>256</v>
      </c>
      <c r="K19" t="s">
        <v>258</v>
      </c>
      <c r="L19" t="s">
        <v>171</v>
      </c>
      <c r="N19" t="s">
        <v>259</v>
      </c>
      <c r="O19" t="str">
        <f t="shared" si="0"/>
        <v>SEYCHELLES</v>
      </c>
    </row>
    <row r="20" spans="1:15">
      <c r="A20">
        <v>94</v>
      </c>
      <c r="B20">
        <v>5</v>
      </c>
      <c r="C20">
        <v>2</v>
      </c>
      <c r="D20" t="s">
        <v>260</v>
      </c>
      <c r="E20" t="s">
        <v>185</v>
      </c>
      <c r="F20" t="s">
        <v>261</v>
      </c>
      <c r="G20" s="12" t="s">
        <v>262</v>
      </c>
      <c r="H20" t="s">
        <v>263</v>
      </c>
      <c r="I20" s="12" t="s">
        <v>262</v>
      </c>
      <c r="J20" t="s">
        <v>261</v>
      </c>
      <c r="K20" t="s">
        <v>263</v>
      </c>
      <c r="L20" t="s">
        <v>171</v>
      </c>
      <c r="N20" t="s">
        <v>264</v>
      </c>
      <c r="O20" t="str">
        <f t="shared" si="0"/>
        <v>LIBERIA</v>
      </c>
    </row>
    <row r="21" spans="1:15">
      <c r="A21">
        <v>154</v>
      </c>
      <c r="B21">
        <v>4</v>
      </c>
      <c r="C21">
        <v>1</v>
      </c>
      <c r="D21" t="s">
        <v>265</v>
      </c>
      <c r="E21" t="s">
        <v>266</v>
      </c>
      <c r="F21" t="s">
        <v>267</v>
      </c>
      <c r="G21" s="12" t="s">
        <v>268</v>
      </c>
      <c r="H21" t="s">
        <v>269</v>
      </c>
      <c r="I21" s="12" t="s">
        <v>268</v>
      </c>
      <c r="J21" t="s">
        <v>267</v>
      </c>
      <c r="K21" t="s">
        <v>269</v>
      </c>
      <c r="L21" t="s">
        <v>171</v>
      </c>
      <c r="N21" t="s">
        <v>270</v>
      </c>
      <c r="O21" t="str">
        <f t="shared" si="0"/>
        <v>Madagascar</v>
      </c>
    </row>
    <row r="22" spans="1:15">
      <c r="A22">
        <v>3</v>
      </c>
      <c r="B22">
        <v>28</v>
      </c>
      <c r="C22">
        <v>1</v>
      </c>
      <c r="D22" t="s">
        <v>271</v>
      </c>
      <c r="E22" t="s">
        <v>181</v>
      </c>
      <c r="F22" t="s">
        <v>272</v>
      </c>
      <c r="G22" s="12" t="s">
        <v>273</v>
      </c>
      <c r="H22" t="s">
        <v>274</v>
      </c>
      <c r="I22" s="12" t="s">
        <v>273</v>
      </c>
      <c r="J22" t="s">
        <v>272</v>
      </c>
      <c r="K22" t="s">
        <v>274</v>
      </c>
      <c r="L22" t="s">
        <v>171</v>
      </c>
      <c r="N22" t="s">
        <v>275</v>
      </c>
      <c r="O22" t="str">
        <f t="shared" si="0"/>
        <v>Malawi</v>
      </c>
    </row>
    <row r="23" spans="1:15">
      <c r="A23">
        <v>58</v>
      </c>
      <c r="B23">
        <v>2</v>
      </c>
      <c r="C23">
        <v>1</v>
      </c>
      <c r="D23" t="s">
        <v>276</v>
      </c>
      <c r="E23" t="s">
        <v>277</v>
      </c>
      <c r="F23" t="s">
        <v>278</v>
      </c>
      <c r="G23" s="12" t="s">
        <v>279</v>
      </c>
      <c r="H23" t="s">
        <v>280</v>
      </c>
      <c r="I23" s="12" t="s">
        <v>279</v>
      </c>
      <c r="J23" t="s">
        <v>278</v>
      </c>
      <c r="K23" t="s">
        <v>280</v>
      </c>
      <c r="L23" t="s">
        <v>171</v>
      </c>
      <c r="N23" t="s">
        <v>281</v>
      </c>
      <c r="O23" t="str">
        <f t="shared" si="0"/>
        <v>MALI</v>
      </c>
    </row>
    <row r="24" spans="1:15">
      <c r="A24">
        <v>112</v>
      </c>
      <c r="B24">
        <v>5</v>
      </c>
      <c r="C24">
        <v>1</v>
      </c>
      <c r="D24" t="s">
        <v>282</v>
      </c>
      <c r="E24" t="s">
        <v>283</v>
      </c>
      <c r="F24" t="s">
        <v>284</v>
      </c>
      <c r="G24" s="12" t="s">
        <v>285</v>
      </c>
      <c r="H24" t="s">
        <v>286</v>
      </c>
      <c r="I24" s="12" t="s">
        <v>285</v>
      </c>
      <c r="J24" t="s">
        <v>284</v>
      </c>
      <c r="K24" t="s">
        <v>286</v>
      </c>
      <c r="L24" t="s">
        <v>171</v>
      </c>
      <c r="N24" t="s">
        <v>287</v>
      </c>
      <c r="O24" t="str">
        <f t="shared" si="0"/>
        <v>MAURITANIE</v>
      </c>
    </row>
    <row r="25" spans="1:15">
      <c r="A25">
        <v>173</v>
      </c>
      <c r="B25">
        <v>3</v>
      </c>
      <c r="C25">
        <v>1</v>
      </c>
      <c r="D25" t="s">
        <v>288</v>
      </c>
      <c r="E25" t="s">
        <v>213</v>
      </c>
      <c r="F25" t="s">
        <v>289</v>
      </c>
      <c r="G25" s="12" t="s">
        <v>290</v>
      </c>
      <c r="H25" t="s">
        <v>291</v>
      </c>
      <c r="I25" s="12" t="s">
        <v>290</v>
      </c>
      <c r="J25" t="s">
        <v>289</v>
      </c>
      <c r="K25" t="s">
        <v>291</v>
      </c>
      <c r="L25" t="s">
        <v>171</v>
      </c>
      <c r="N25" t="s">
        <v>292</v>
      </c>
      <c r="O25" t="str">
        <f t="shared" si="0"/>
        <v>MOZAMBIQUE</v>
      </c>
    </row>
    <row r="26" spans="1:15">
      <c r="A26">
        <v>113</v>
      </c>
      <c r="B26">
        <v>5</v>
      </c>
      <c r="C26">
        <v>1</v>
      </c>
      <c r="D26" t="s">
        <v>293</v>
      </c>
      <c r="E26" t="s">
        <v>218</v>
      </c>
      <c r="F26" t="s">
        <v>294</v>
      </c>
      <c r="G26" s="12" t="s">
        <v>295</v>
      </c>
      <c r="H26" t="s">
        <v>296</v>
      </c>
      <c r="I26" s="12" t="s">
        <v>295</v>
      </c>
      <c r="J26" t="s">
        <v>294</v>
      </c>
      <c r="K26" t="s">
        <v>296</v>
      </c>
      <c r="L26" t="s">
        <v>171</v>
      </c>
      <c r="N26" t="s">
        <v>297</v>
      </c>
      <c r="O26" t="str">
        <f t="shared" si="0"/>
        <v>NAMIBIE</v>
      </c>
    </row>
    <row r="27" spans="1:15">
      <c r="A27">
        <v>4</v>
      </c>
      <c r="B27">
        <v>28</v>
      </c>
      <c r="C27">
        <v>1</v>
      </c>
      <c r="D27" t="s">
        <v>298</v>
      </c>
      <c r="E27" t="s">
        <v>187</v>
      </c>
      <c r="F27" t="s">
        <v>299</v>
      </c>
      <c r="G27" s="12" t="s">
        <v>300</v>
      </c>
      <c r="H27" t="s">
        <v>301</v>
      </c>
      <c r="I27" s="12" t="s">
        <v>300</v>
      </c>
      <c r="J27" t="s">
        <v>299</v>
      </c>
      <c r="K27" t="s">
        <v>301</v>
      </c>
      <c r="L27" t="s">
        <v>171</v>
      </c>
      <c r="N27" t="s">
        <v>302</v>
      </c>
      <c r="O27" t="str">
        <f t="shared" si="0"/>
        <v>NIGER</v>
      </c>
    </row>
    <row r="28" spans="1:15">
      <c r="A28">
        <v>174</v>
      </c>
      <c r="B28">
        <v>3</v>
      </c>
      <c r="C28">
        <v>1</v>
      </c>
      <c r="D28" t="s">
        <v>303</v>
      </c>
      <c r="E28" t="s">
        <v>222</v>
      </c>
      <c r="F28" t="s">
        <v>304</v>
      </c>
      <c r="G28" s="12" t="s">
        <v>305</v>
      </c>
      <c r="H28" t="s">
        <v>306</v>
      </c>
      <c r="I28" s="12" t="s">
        <v>305</v>
      </c>
      <c r="J28" t="s">
        <v>304</v>
      </c>
      <c r="K28" t="s">
        <v>306</v>
      </c>
      <c r="L28" t="s">
        <v>171</v>
      </c>
      <c r="N28" t="s">
        <v>307</v>
      </c>
      <c r="O28" t="str">
        <f t="shared" si="0"/>
        <v>NIGERIA</v>
      </c>
    </row>
    <row r="29" spans="1:15">
      <c r="A29">
        <v>59</v>
      </c>
      <c r="B29">
        <v>2</v>
      </c>
      <c r="C29">
        <v>1</v>
      </c>
      <c r="D29" t="s">
        <v>308</v>
      </c>
      <c r="E29" t="s">
        <v>309</v>
      </c>
      <c r="F29" t="s">
        <v>310</v>
      </c>
      <c r="G29" s="12" t="s">
        <v>311</v>
      </c>
      <c r="H29" t="s">
        <v>312</v>
      </c>
      <c r="I29" s="12" t="s">
        <v>311</v>
      </c>
      <c r="J29" t="s">
        <v>310</v>
      </c>
      <c r="K29" t="s">
        <v>312</v>
      </c>
      <c r="L29" t="s">
        <v>171</v>
      </c>
      <c r="N29" t="s">
        <v>313</v>
      </c>
      <c r="O29" t="str">
        <f t="shared" si="0"/>
        <v>OUGANDA</v>
      </c>
    </row>
    <row r="30" spans="1:15">
      <c r="A30">
        <v>114</v>
      </c>
      <c r="B30">
        <v>5</v>
      </c>
      <c r="C30">
        <v>2</v>
      </c>
      <c r="D30" t="s">
        <v>314</v>
      </c>
      <c r="E30" t="s">
        <v>190</v>
      </c>
      <c r="F30" t="s">
        <v>315</v>
      </c>
      <c r="G30" s="12" t="s">
        <v>316</v>
      </c>
      <c r="H30" t="s">
        <v>317</v>
      </c>
      <c r="I30" s="12" t="s">
        <v>316</v>
      </c>
      <c r="J30" t="s">
        <v>315</v>
      </c>
      <c r="K30" t="s">
        <v>317</v>
      </c>
      <c r="L30" t="s">
        <v>171</v>
      </c>
      <c r="N30" t="s">
        <v>317</v>
      </c>
      <c r="O30" t="str">
        <f>VLOOKUP(N30,PAYS,1,FALSE)</f>
        <v>REPUBLIQUE CENTRAFRICAINE</v>
      </c>
    </row>
    <row r="31" spans="1:15">
      <c r="A31">
        <v>5</v>
      </c>
      <c r="B31">
        <v>28</v>
      </c>
      <c r="C31">
        <v>1</v>
      </c>
      <c r="D31" t="s">
        <v>318</v>
      </c>
      <c r="E31" t="s">
        <v>192</v>
      </c>
      <c r="F31" t="s">
        <v>319</v>
      </c>
      <c r="G31" s="12" t="s">
        <v>320</v>
      </c>
      <c r="H31" t="s">
        <v>321</v>
      </c>
      <c r="I31" s="12" t="s">
        <v>320</v>
      </c>
      <c r="J31" t="s">
        <v>319</v>
      </c>
      <c r="K31" t="s">
        <v>321</v>
      </c>
      <c r="L31" t="s">
        <v>171</v>
      </c>
      <c r="N31" t="s">
        <v>312</v>
      </c>
      <c r="O31" t="str">
        <f t="shared" ref="O31:O54" si="1">VLOOKUP(N31,PAYS,1,TRUE)</f>
        <v>REP. DEM. DU CONGO</v>
      </c>
    </row>
    <row r="32" spans="1:15">
      <c r="A32">
        <v>6</v>
      </c>
      <c r="B32">
        <v>28</v>
      </c>
      <c r="C32">
        <v>1</v>
      </c>
      <c r="D32" t="s">
        <v>322</v>
      </c>
      <c r="E32" t="s">
        <v>197</v>
      </c>
      <c r="F32" t="s">
        <v>323</v>
      </c>
      <c r="G32" s="13" t="s">
        <v>324</v>
      </c>
      <c r="H32" t="s">
        <v>325</v>
      </c>
      <c r="I32" s="13" t="s">
        <v>324</v>
      </c>
      <c r="J32" t="s">
        <v>323</v>
      </c>
      <c r="K32" t="s">
        <v>325</v>
      </c>
      <c r="L32" t="s">
        <v>171</v>
      </c>
      <c r="N32" t="s">
        <v>326</v>
      </c>
      <c r="O32" t="str">
        <f t="shared" si="1"/>
        <v>RWANDA</v>
      </c>
    </row>
    <row r="33" spans="1:15">
      <c r="A33">
        <v>60</v>
      </c>
      <c r="B33">
        <v>2</v>
      </c>
      <c r="C33">
        <v>1</v>
      </c>
      <c r="D33" t="s">
        <v>327</v>
      </c>
      <c r="E33" t="s">
        <v>227</v>
      </c>
      <c r="F33" t="s">
        <v>328</v>
      </c>
      <c r="G33" s="12" t="s">
        <v>329</v>
      </c>
      <c r="H33" t="s">
        <v>330</v>
      </c>
      <c r="I33" s="12" t="s">
        <v>329</v>
      </c>
      <c r="J33" t="s">
        <v>328</v>
      </c>
      <c r="K33" t="s">
        <v>330</v>
      </c>
      <c r="L33" t="s">
        <v>171</v>
      </c>
      <c r="N33" t="s">
        <v>331</v>
      </c>
      <c r="O33" t="str">
        <f t="shared" si="1"/>
        <v>SENEGAL</v>
      </c>
    </row>
    <row r="34" spans="1:15">
      <c r="A34">
        <v>9</v>
      </c>
      <c r="B34">
        <v>28</v>
      </c>
      <c r="C34">
        <v>1</v>
      </c>
      <c r="D34" t="s">
        <v>332</v>
      </c>
      <c r="E34" t="s">
        <v>203</v>
      </c>
      <c r="G34" s="12" t="s">
        <v>333</v>
      </c>
      <c r="H34" t="s">
        <v>334</v>
      </c>
      <c r="I34" s="12" t="s">
        <v>333</v>
      </c>
      <c r="K34" t="s">
        <v>334</v>
      </c>
      <c r="L34" t="s">
        <v>171</v>
      </c>
      <c r="N34" t="s">
        <v>335</v>
      </c>
      <c r="O34" t="str">
        <f t="shared" si="1"/>
        <v>SOMALIE</v>
      </c>
    </row>
    <row r="35" spans="1:15">
      <c r="A35">
        <v>155</v>
      </c>
      <c r="B35">
        <v>4</v>
      </c>
      <c r="C35">
        <v>1</v>
      </c>
      <c r="D35" t="s">
        <v>336</v>
      </c>
      <c r="E35" t="s">
        <v>232</v>
      </c>
      <c r="G35" s="12" t="s">
        <v>337</v>
      </c>
      <c r="H35" t="s">
        <v>338</v>
      </c>
      <c r="I35" s="12" t="s">
        <v>337</v>
      </c>
      <c r="K35" t="s">
        <v>338</v>
      </c>
      <c r="L35" t="s">
        <v>171</v>
      </c>
      <c r="N35" t="s">
        <v>339</v>
      </c>
      <c r="O35" t="str">
        <f t="shared" si="1"/>
        <v>Soudan</v>
      </c>
    </row>
    <row r="36" spans="1:15">
      <c r="A36">
        <v>8</v>
      </c>
      <c r="B36">
        <v>28</v>
      </c>
      <c r="C36">
        <v>1</v>
      </c>
      <c r="D36" t="s">
        <v>340</v>
      </c>
      <c r="E36" t="s">
        <v>208</v>
      </c>
      <c r="G36" s="12" t="s">
        <v>341</v>
      </c>
      <c r="H36" t="s">
        <v>342</v>
      </c>
      <c r="I36" s="12" t="s">
        <v>341</v>
      </c>
      <c r="K36" t="s">
        <v>342</v>
      </c>
      <c r="L36" t="s">
        <v>171</v>
      </c>
      <c r="N36" t="s">
        <v>343</v>
      </c>
      <c r="O36" t="str">
        <f t="shared" si="1"/>
        <v>TANZANIE</v>
      </c>
    </row>
    <row r="37" spans="1:15">
      <c r="A37">
        <v>120</v>
      </c>
      <c r="B37">
        <v>28</v>
      </c>
      <c r="C37">
        <v>1</v>
      </c>
      <c r="D37" t="s">
        <v>344</v>
      </c>
      <c r="E37" t="s">
        <v>345</v>
      </c>
      <c r="G37" s="12" t="s">
        <v>346</v>
      </c>
      <c r="H37" t="s">
        <v>347</v>
      </c>
      <c r="I37" s="12" t="s">
        <v>346</v>
      </c>
      <c r="K37" t="s">
        <v>347</v>
      </c>
      <c r="L37" t="s">
        <v>171</v>
      </c>
      <c r="N37" t="s">
        <v>348</v>
      </c>
      <c r="O37" t="str">
        <f t="shared" si="1"/>
        <v>TCHAD</v>
      </c>
    </row>
    <row r="38" spans="1:15">
      <c r="A38">
        <v>175</v>
      </c>
      <c r="B38">
        <v>3</v>
      </c>
      <c r="C38">
        <v>1</v>
      </c>
      <c r="D38" t="s">
        <v>349</v>
      </c>
      <c r="E38" t="s">
        <v>237</v>
      </c>
      <c r="G38" s="12" t="s">
        <v>350</v>
      </c>
      <c r="H38" t="s">
        <v>351</v>
      </c>
      <c r="I38" s="12" t="s">
        <v>350</v>
      </c>
      <c r="K38" t="s">
        <v>351</v>
      </c>
      <c r="L38" t="s">
        <v>171</v>
      </c>
      <c r="N38" t="s">
        <v>352</v>
      </c>
      <c r="O38" t="str">
        <f t="shared" si="1"/>
        <v>TOGO</v>
      </c>
    </row>
    <row r="39" spans="1:15">
      <c r="A39">
        <v>97</v>
      </c>
      <c r="B39">
        <v>2</v>
      </c>
      <c r="C39">
        <v>1</v>
      </c>
      <c r="D39" t="s">
        <v>353</v>
      </c>
      <c r="E39" t="s">
        <v>242</v>
      </c>
      <c r="G39" s="12" t="s">
        <v>354</v>
      </c>
      <c r="H39" t="s">
        <v>355</v>
      </c>
      <c r="I39" s="12" t="s">
        <v>354</v>
      </c>
      <c r="K39" t="s">
        <v>355</v>
      </c>
      <c r="L39" t="s">
        <v>171</v>
      </c>
      <c r="N39" t="s">
        <v>356</v>
      </c>
      <c r="O39" t="str">
        <f t="shared" si="1"/>
        <v>ZAMBIE</v>
      </c>
    </row>
    <row r="40" spans="1:15">
      <c r="A40">
        <v>116</v>
      </c>
      <c r="B40">
        <v>5</v>
      </c>
      <c r="C40">
        <v>1</v>
      </c>
      <c r="D40" t="s">
        <v>357</v>
      </c>
      <c r="E40" t="s">
        <v>304</v>
      </c>
      <c r="G40" s="12" t="s">
        <v>358</v>
      </c>
      <c r="H40" t="s">
        <v>359</v>
      </c>
      <c r="I40" s="12" t="s">
        <v>358</v>
      </c>
      <c r="K40" t="s">
        <v>359</v>
      </c>
      <c r="L40" t="s">
        <v>171</v>
      </c>
      <c r="N40" t="s">
        <v>360</v>
      </c>
      <c r="O40" t="str">
        <f t="shared" si="1"/>
        <v>ZIMBABWE</v>
      </c>
    </row>
    <row r="41" spans="1:15">
      <c r="A41">
        <v>151</v>
      </c>
      <c r="B41">
        <v>5</v>
      </c>
      <c r="C41">
        <v>1</v>
      </c>
      <c r="D41" t="s">
        <v>361</v>
      </c>
      <c r="E41" t="s">
        <v>248</v>
      </c>
      <c r="G41" s="12" t="s">
        <v>362</v>
      </c>
      <c r="I41" s="12" t="s">
        <v>362</v>
      </c>
      <c r="L41" t="s">
        <v>171</v>
      </c>
      <c r="O41" t="e">
        <f t="shared" si="1"/>
        <v>#N/A</v>
      </c>
    </row>
    <row r="42" spans="1:15">
      <c r="A42">
        <v>176</v>
      </c>
      <c r="B42">
        <v>3</v>
      </c>
      <c r="C42">
        <v>1</v>
      </c>
      <c r="D42" t="s">
        <v>363</v>
      </c>
      <c r="E42" t="s">
        <v>252</v>
      </c>
      <c r="G42" s="12" t="s">
        <v>364</v>
      </c>
      <c r="I42" s="12" t="s">
        <v>364</v>
      </c>
      <c r="L42" t="s">
        <v>171</v>
      </c>
      <c r="N42" s="13"/>
      <c r="O42" t="e">
        <f t="shared" si="1"/>
        <v>#N/A</v>
      </c>
    </row>
    <row r="43" spans="1:15">
      <c r="A43">
        <v>13</v>
      </c>
      <c r="B43">
        <v>28</v>
      </c>
      <c r="C43">
        <v>1</v>
      </c>
      <c r="D43" t="s">
        <v>365</v>
      </c>
      <c r="E43" t="s">
        <v>366</v>
      </c>
      <c r="G43" s="12" t="s">
        <v>367</v>
      </c>
      <c r="I43" s="12" t="s">
        <v>367</v>
      </c>
      <c r="L43" t="s">
        <v>171</v>
      </c>
      <c r="O43" t="e">
        <f t="shared" si="1"/>
        <v>#N/A</v>
      </c>
    </row>
    <row r="44" spans="1:15">
      <c r="A44">
        <v>106</v>
      </c>
      <c r="B44">
        <v>28</v>
      </c>
      <c r="C44">
        <v>1</v>
      </c>
      <c r="D44" t="s">
        <v>368</v>
      </c>
      <c r="E44" t="s">
        <v>369</v>
      </c>
      <c r="G44" s="13" t="s">
        <v>370</v>
      </c>
      <c r="I44" s="13" t="s">
        <v>370</v>
      </c>
      <c r="L44" t="s">
        <v>171</v>
      </c>
      <c r="O44" t="e">
        <f t="shared" si="1"/>
        <v>#N/A</v>
      </c>
    </row>
    <row r="45" spans="1:15">
      <c r="A45">
        <v>77</v>
      </c>
      <c r="B45">
        <v>2</v>
      </c>
      <c r="C45">
        <v>1</v>
      </c>
      <c r="D45" t="s">
        <v>371</v>
      </c>
      <c r="E45" t="s">
        <v>372</v>
      </c>
      <c r="G45" s="12" t="s">
        <v>373</v>
      </c>
      <c r="I45" s="12" t="s">
        <v>373</v>
      </c>
      <c r="L45" t="s">
        <v>171</v>
      </c>
      <c r="O45" t="e">
        <f t="shared" si="1"/>
        <v>#N/A</v>
      </c>
    </row>
    <row r="46" spans="1:15">
      <c r="A46">
        <v>85</v>
      </c>
      <c r="B46">
        <v>2</v>
      </c>
      <c r="C46">
        <v>1</v>
      </c>
      <c r="D46" t="s">
        <v>374</v>
      </c>
      <c r="E46" t="s">
        <v>257</v>
      </c>
      <c r="G46" s="12" t="s">
        <v>375</v>
      </c>
      <c r="I46" s="12" t="s">
        <v>375</v>
      </c>
      <c r="L46" t="s">
        <v>171</v>
      </c>
      <c r="O46" t="e">
        <f t="shared" si="1"/>
        <v>#N/A</v>
      </c>
    </row>
    <row r="47" spans="1:15">
      <c r="A47">
        <v>156</v>
      </c>
      <c r="B47">
        <v>4</v>
      </c>
      <c r="C47">
        <v>1</v>
      </c>
      <c r="D47" t="s">
        <v>376</v>
      </c>
      <c r="E47" t="s">
        <v>262</v>
      </c>
      <c r="G47" s="12" t="s">
        <v>377</v>
      </c>
      <c r="I47" s="12" t="s">
        <v>377</v>
      </c>
      <c r="L47" t="s">
        <v>171</v>
      </c>
      <c r="O47" t="e">
        <f t="shared" si="1"/>
        <v>#N/A</v>
      </c>
    </row>
    <row r="48" spans="1:15">
      <c r="A48">
        <v>7</v>
      </c>
      <c r="B48">
        <v>28</v>
      </c>
      <c r="C48">
        <v>1</v>
      </c>
      <c r="D48" t="s">
        <v>378</v>
      </c>
      <c r="E48" t="s">
        <v>214</v>
      </c>
      <c r="G48" s="12" t="s">
        <v>379</v>
      </c>
      <c r="I48" s="12" t="s">
        <v>379</v>
      </c>
      <c r="L48" t="s">
        <v>171</v>
      </c>
      <c r="O48" t="e">
        <f t="shared" si="1"/>
        <v>#N/A</v>
      </c>
    </row>
    <row r="49" spans="1:15">
      <c r="A49">
        <v>115</v>
      </c>
      <c r="B49">
        <v>5</v>
      </c>
      <c r="C49">
        <v>1</v>
      </c>
      <c r="D49" t="s">
        <v>380</v>
      </c>
      <c r="E49" t="s">
        <v>195</v>
      </c>
      <c r="G49" s="12" t="s">
        <v>381</v>
      </c>
      <c r="I49" s="12" t="s">
        <v>381</v>
      </c>
      <c r="L49" t="s">
        <v>171</v>
      </c>
      <c r="O49" t="e">
        <f t="shared" si="1"/>
        <v>#N/A</v>
      </c>
    </row>
    <row r="50" spans="1:15">
      <c r="A50">
        <v>157</v>
      </c>
      <c r="B50">
        <v>4</v>
      </c>
      <c r="C50">
        <v>1</v>
      </c>
      <c r="D50" t="s">
        <v>382</v>
      </c>
      <c r="E50" t="s">
        <v>268</v>
      </c>
      <c r="G50" s="12" t="s">
        <v>383</v>
      </c>
      <c r="I50" s="12" t="s">
        <v>383</v>
      </c>
      <c r="L50" t="s">
        <v>171</v>
      </c>
      <c r="O50" t="e">
        <f t="shared" si="1"/>
        <v>#N/A</v>
      </c>
    </row>
    <row r="51" spans="1:15">
      <c r="A51">
        <v>117</v>
      </c>
      <c r="B51">
        <v>5</v>
      </c>
      <c r="C51">
        <v>1</v>
      </c>
      <c r="D51" t="s">
        <v>384</v>
      </c>
      <c r="E51" t="s">
        <v>201</v>
      </c>
      <c r="G51" s="12" t="s">
        <v>385</v>
      </c>
      <c r="I51" s="12" t="s">
        <v>385</v>
      </c>
      <c r="L51" t="s">
        <v>171</v>
      </c>
      <c r="O51" t="e">
        <f t="shared" si="1"/>
        <v>#N/A</v>
      </c>
    </row>
    <row r="52" spans="1:15">
      <c r="A52">
        <v>123</v>
      </c>
      <c r="B52">
        <v>28</v>
      </c>
      <c r="C52">
        <v>2</v>
      </c>
      <c r="D52" t="s">
        <v>386</v>
      </c>
      <c r="E52" t="s">
        <v>387</v>
      </c>
      <c r="G52" s="12" t="s">
        <v>388</v>
      </c>
      <c r="I52" s="12" t="s">
        <v>388</v>
      </c>
      <c r="L52" t="s">
        <v>171</v>
      </c>
      <c r="O52" t="e">
        <f t="shared" si="1"/>
        <v>#N/A</v>
      </c>
    </row>
    <row r="53" spans="1:15">
      <c r="A53">
        <v>103</v>
      </c>
      <c r="B53">
        <v>28</v>
      </c>
      <c r="C53">
        <v>1</v>
      </c>
      <c r="D53" t="s">
        <v>389</v>
      </c>
      <c r="E53" t="s">
        <v>219</v>
      </c>
      <c r="G53" s="12" t="s">
        <v>390</v>
      </c>
      <c r="I53" s="12" t="s">
        <v>390</v>
      </c>
      <c r="L53" t="s">
        <v>171</v>
      </c>
      <c r="O53" t="e">
        <f t="shared" si="1"/>
        <v>#N/A</v>
      </c>
    </row>
    <row r="54" spans="1:15">
      <c r="A54">
        <v>158</v>
      </c>
      <c r="B54">
        <v>4</v>
      </c>
      <c r="C54">
        <v>1</v>
      </c>
      <c r="D54" t="s">
        <v>391</v>
      </c>
      <c r="E54" t="s">
        <v>392</v>
      </c>
      <c r="G54" s="12" t="s">
        <v>393</v>
      </c>
      <c r="I54" s="12" t="s">
        <v>393</v>
      </c>
      <c r="L54" t="s">
        <v>171</v>
      </c>
      <c r="O54" t="e">
        <f t="shared" si="1"/>
        <v>#N/A</v>
      </c>
    </row>
    <row r="55" spans="1:15">
      <c r="A55">
        <v>93</v>
      </c>
      <c r="B55">
        <v>28</v>
      </c>
      <c r="C55">
        <v>2</v>
      </c>
      <c r="D55" t="s">
        <v>394</v>
      </c>
      <c r="E55" t="s">
        <v>395</v>
      </c>
      <c r="G55" s="12" t="s">
        <v>396</v>
      </c>
      <c r="I55" s="12" t="s">
        <v>396</v>
      </c>
      <c r="L55" t="s">
        <v>171</v>
      </c>
      <c r="N55" s="13"/>
      <c r="O55" s="13" t="s">
        <v>397</v>
      </c>
    </row>
    <row r="56" spans="1:15">
      <c r="A56">
        <v>160</v>
      </c>
      <c r="B56">
        <v>4</v>
      </c>
      <c r="C56">
        <v>1</v>
      </c>
      <c r="D56" t="s">
        <v>398</v>
      </c>
      <c r="E56" t="s">
        <v>273</v>
      </c>
      <c r="F56" s="13"/>
      <c r="G56" s="12" t="s">
        <v>399</v>
      </c>
      <c r="I56" s="12" t="s">
        <v>399</v>
      </c>
      <c r="L56" t="s">
        <v>171</v>
      </c>
      <c r="O56" t="e">
        <f t="shared" ref="O56:O71" si="2">VLOOKUP(N56,PAYS,1,TRUE)</f>
        <v>#N/A</v>
      </c>
    </row>
    <row r="57" spans="1:15">
      <c r="A57">
        <v>93</v>
      </c>
      <c r="B57">
        <v>2</v>
      </c>
      <c r="C57">
        <v>2</v>
      </c>
      <c r="D57" t="s">
        <v>400</v>
      </c>
      <c r="E57" t="s">
        <v>206</v>
      </c>
      <c r="G57" s="12" t="s">
        <v>401</v>
      </c>
      <c r="I57" s="12" t="s">
        <v>401</v>
      </c>
      <c r="L57" t="s">
        <v>171</v>
      </c>
      <c r="O57" t="e">
        <f t="shared" si="2"/>
        <v>#N/A</v>
      </c>
    </row>
    <row r="58" spans="1:15">
      <c r="A58">
        <v>177</v>
      </c>
      <c r="B58">
        <v>3</v>
      </c>
      <c r="C58">
        <v>1</v>
      </c>
      <c r="D58" t="s">
        <v>402</v>
      </c>
      <c r="E58" t="s">
        <v>279</v>
      </c>
      <c r="G58" s="12" t="s">
        <v>403</v>
      </c>
      <c r="I58" s="12" t="s">
        <v>403</v>
      </c>
      <c r="L58" t="s">
        <v>171</v>
      </c>
      <c r="O58" t="e">
        <f t="shared" si="2"/>
        <v>#N/A</v>
      </c>
    </row>
    <row r="59" spans="1:15">
      <c r="A59">
        <v>19</v>
      </c>
      <c r="B59">
        <v>28</v>
      </c>
      <c r="C59">
        <v>1</v>
      </c>
      <c r="D59" t="s">
        <v>404</v>
      </c>
      <c r="E59" t="s">
        <v>405</v>
      </c>
      <c r="G59" s="12" t="s">
        <v>406</v>
      </c>
      <c r="I59" s="12" t="s">
        <v>406</v>
      </c>
      <c r="L59" t="s">
        <v>171</v>
      </c>
      <c r="O59" t="e">
        <f t="shared" si="2"/>
        <v>#N/A</v>
      </c>
    </row>
    <row r="60" spans="1:15">
      <c r="A60">
        <v>145</v>
      </c>
      <c r="B60">
        <v>5</v>
      </c>
      <c r="C60">
        <v>2</v>
      </c>
      <c r="D60" t="s">
        <v>407</v>
      </c>
      <c r="E60" t="s">
        <v>212</v>
      </c>
      <c r="G60" s="12" t="s">
        <v>408</v>
      </c>
      <c r="I60" s="12" t="s">
        <v>408</v>
      </c>
      <c r="L60" t="s">
        <v>171</v>
      </c>
      <c r="O60" t="e">
        <f t="shared" si="2"/>
        <v>#N/A</v>
      </c>
    </row>
    <row r="61" spans="1:15">
      <c r="A61">
        <v>118</v>
      </c>
      <c r="B61">
        <v>5</v>
      </c>
      <c r="C61">
        <v>1</v>
      </c>
      <c r="D61" t="s">
        <v>409</v>
      </c>
      <c r="E61" t="s">
        <v>217</v>
      </c>
      <c r="G61" s="12" t="s">
        <v>410</v>
      </c>
      <c r="I61" s="12" t="s">
        <v>410</v>
      </c>
      <c r="L61" t="s">
        <v>171</v>
      </c>
      <c r="O61" t="e">
        <f t="shared" si="2"/>
        <v>#N/A</v>
      </c>
    </row>
    <row r="62" spans="1:15">
      <c r="A62">
        <v>171</v>
      </c>
      <c r="B62">
        <v>4</v>
      </c>
      <c r="C62">
        <v>1</v>
      </c>
      <c r="D62" t="s">
        <v>411</v>
      </c>
      <c r="E62" t="s">
        <v>285</v>
      </c>
      <c r="G62" s="12" t="s">
        <v>412</v>
      </c>
      <c r="I62" s="12" t="s">
        <v>412</v>
      </c>
      <c r="L62" t="s">
        <v>171</v>
      </c>
      <c r="O62" t="e">
        <f t="shared" si="2"/>
        <v>#N/A</v>
      </c>
    </row>
    <row r="63" spans="1:15">
      <c r="A63">
        <v>20</v>
      </c>
      <c r="B63">
        <v>28</v>
      </c>
      <c r="C63">
        <v>1</v>
      </c>
      <c r="D63" t="s">
        <v>413</v>
      </c>
      <c r="E63" t="s">
        <v>223</v>
      </c>
      <c r="G63" s="12" t="s">
        <v>414</v>
      </c>
      <c r="I63" s="12" t="s">
        <v>414</v>
      </c>
      <c r="L63" t="s">
        <v>171</v>
      </c>
      <c r="O63" t="e">
        <f t="shared" si="2"/>
        <v>#N/A</v>
      </c>
    </row>
    <row r="64" spans="1:15">
      <c r="A64">
        <v>132</v>
      </c>
      <c r="B64">
        <v>5</v>
      </c>
      <c r="C64">
        <v>2</v>
      </c>
      <c r="D64" t="s">
        <v>415</v>
      </c>
      <c r="E64" t="s">
        <v>416</v>
      </c>
      <c r="G64" s="12" t="s">
        <v>417</v>
      </c>
      <c r="I64" s="12" t="s">
        <v>417</v>
      </c>
      <c r="L64" t="s">
        <v>171</v>
      </c>
      <c r="O64" t="e">
        <f t="shared" si="2"/>
        <v>#N/A</v>
      </c>
    </row>
    <row r="65" spans="1:15">
      <c r="A65">
        <v>108</v>
      </c>
      <c r="B65">
        <v>6</v>
      </c>
      <c r="C65">
        <v>1</v>
      </c>
      <c r="D65" t="s">
        <v>418</v>
      </c>
      <c r="E65" t="s">
        <v>419</v>
      </c>
      <c r="G65" s="12" t="s">
        <v>420</v>
      </c>
      <c r="I65" s="12" t="s">
        <v>420</v>
      </c>
      <c r="L65" t="s">
        <v>171</v>
      </c>
      <c r="O65" t="e">
        <f t="shared" si="2"/>
        <v>#N/A</v>
      </c>
    </row>
    <row r="66" spans="1:15">
      <c r="A66">
        <v>119</v>
      </c>
      <c r="B66">
        <v>5</v>
      </c>
      <c r="C66">
        <v>1</v>
      </c>
      <c r="D66" t="s">
        <v>421</v>
      </c>
      <c r="E66" t="s">
        <v>221</v>
      </c>
      <c r="G66" s="12" t="s">
        <v>422</v>
      </c>
      <c r="I66" s="12" t="s">
        <v>422</v>
      </c>
      <c r="L66" t="s">
        <v>171</v>
      </c>
      <c r="O66" t="e">
        <f t="shared" si="2"/>
        <v>#N/A</v>
      </c>
    </row>
    <row r="67" spans="1:15">
      <c r="A67">
        <v>120</v>
      </c>
      <c r="B67">
        <v>5</v>
      </c>
      <c r="C67">
        <v>2</v>
      </c>
      <c r="D67" t="s">
        <v>423</v>
      </c>
      <c r="E67" t="s">
        <v>226</v>
      </c>
      <c r="G67" s="12" t="s">
        <v>424</v>
      </c>
      <c r="I67" s="12" t="s">
        <v>424</v>
      </c>
      <c r="L67" t="s">
        <v>171</v>
      </c>
      <c r="O67" t="e">
        <f t="shared" si="2"/>
        <v>#N/A</v>
      </c>
    </row>
    <row r="68" spans="1:15">
      <c r="A68">
        <v>21</v>
      </c>
      <c r="B68">
        <v>28</v>
      </c>
      <c r="C68">
        <v>1</v>
      </c>
      <c r="D68" t="s">
        <v>425</v>
      </c>
      <c r="E68" t="s">
        <v>228</v>
      </c>
      <c r="G68" s="12" t="s">
        <v>426</v>
      </c>
      <c r="I68" s="12" t="s">
        <v>426</v>
      </c>
      <c r="L68" t="s">
        <v>171</v>
      </c>
      <c r="O68" t="e">
        <f t="shared" si="2"/>
        <v>#N/A</v>
      </c>
    </row>
    <row r="69" spans="1:15">
      <c r="A69">
        <v>22</v>
      </c>
      <c r="B69">
        <v>28</v>
      </c>
      <c r="C69">
        <v>1</v>
      </c>
      <c r="D69" t="s">
        <v>427</v>
      </c>
      <c r="E69" t="s">
        <v>233</v>
      </c>
      <c r="G69" s="12" t="s">
        <v>428</v>
      </c>
      <c r="I69" s="12" t="s">
        <v>428</v>
      </c>
      <c r="L69" t="s">
        <v>171</v>
      </c>
      <c r="O69" t="e">
        <f t="shared" si="2"/>
        <v>#N/A</v>
      </c>
    </row>
    <row r="70" spans="1:15">
      <c r="A70">
        <v>61</v>
      </c>
      <c r="B70">
        <v>2</v>
      </c>
      <c r="C70">
        <v>1</v>
      </c>
      <c r="D70" t="s">
        <v>429</v>
      </c>
      <c r="E70" t="s">
        <v>290</v>
      </c>
      <c r="G70" s="12" t="s">
        <v>430</v>
      </c>
      <c r="I70" s="12" t="s">
        <v>430</v>
      </c>
      <c r="L70" t="s">
        <v>171</v>
      </c>
      <c r="O70" t="e">
        <f t="shared" si="2"/>
        <v>#N/A</v>
      </c>
    </row>
    <row r="71" spans="1:15">
      <c r="A71">
        <v>23</v>
      </c>
      <c r="B71">
        <v>28</v>
      </c>
      <c r="C71">
        <v>1</v>
      </c>
      <c r="D71" t="s">
        <v>431</v>
      </c>
      <c r="E71" t="s">
        <v>238</v>
      </c>
      <c r="G71" s="12" t="s">
        <v>432</v>
      </c>
      <c r="I71" s="12" t="s">
        <v>432</v>
      </c>
      <c r="L71" t="s">
        <v>171</v>
      </c>
      <c r="O71" t="e">
        <f t="shared" si="2"/>
        <v>#N/A</v>
      </c>
    </row>
    <row r="72" spans="1:15">
      <c r="A72">
        <v>109</v>
      </c>
      <c r="B72">
        <v>5</v>
      </c>
      <c r="C72">
        <v>2</v>
      </c>
      <c r="D72" t="s">
        <v>433</v>
      </c>
      <c r="E72" t="s">
        <v>231</v>
      </c>
      <c r="L72" t="s">
        <v>171</v>
      </c>
    </row>
    <row r="73" spans="1:15">
      <c r="A73">
        <v>161</v>
      </c>
      <c r="B73">
        <v>4</v>
      </c>
      <c r="C73">
        <v>1</v>
      </c>
      <c r="D73" t="s">
        <v>434</v>
      </c>
      <c r="E73" t="s">
        <v>435</v>
      </c>
      <c r="L73" t="s">
        <v>171</v>
      </c>
    </row>
    <row r="74" spans="1:15">
      <c r="A74">
        <v>116</v>
      </c>
      <c r="B74">
        <v>3</v>
      </c>
      <c r="C74">
        <v>1</v>
      </c>
      <c r="D74" t="s">
        <v>436</v>
      </c>
      <c r="E74" t="s">
        <v>437</v>
      </c>
      <c r="L74" t="s">
        <v>171</v>
      </c>
    </row>
    <row r="75" spans="1:15">
      <c r="A75">
        <v>162</v>
      </c>
      <c r="B75">
        <v>4</v>
      </c>
      <c r="C75">
        <v>1</v>
      </c>
      <c r="D75" t="s">
        <v>438</v>
      </c>
      <c r="E75" t="s">
        <v>295</v>
      </c>
      <c r="L75" t="s">
        <v>171</v>
      </c>
    </row>
    <row r="76" spans="1:15">
      <c r="A76">
        <v>17</v>
      </c>
      <c r="B76">
        <v>28</v>
      </c>
      <c r="C76">
        <v>1</v>
      </c>
      <c r="D76" t="s">
        <v>439</v>
      </c>
      <c r="E76" t="s">
        <v>243</v>
      </c>
      <c r="L76" t="s">
        <v>171</v>
      </c>
    </row>
    <row r="77" spans="1:15">
      <c r="A77">
        <v>105</v>
      </c>
      <c r="B77">
        <v>28</v>
      </c>
      <c r="C77">
        <v>1</v>
      </c>
      <c r="D77" t="s">
        <v>440</v>
      </c>
      <c r="E77" t="s">
        <v>249</v>
      </c>
      <c r="L77" t="s">
        <v>171</v>
      </c>
    </row>
    <row r="78" spans="1:15">
      <c r="A78">
        <v>18</v>
      </c>
      <c r="B78">
        <v>28</v>
      </c>
      <c r="C78">
        <v>1</v>
      </c>
      <c r="D78" t="s">
        <v>441</v>
      </c>
      <c r="E78" t="s">
        <v>442</v>
      </c>
      <c r="L78" t="s">
        <v>171</v>
      </c>
    </row>
    <row r="79" spans="1:15">
      <c r="A79">
        <v>178</v>
      </c>
      <c r="B79">
        <v>3</v>
      </c>
      <c r="C79">
        <v>1</v>
      </c>
      <c r="D79" t="s">
        <v>443</v>
      </c>
      <c r="E79" t="s">
        <v>444</v>
      </c>
      <c r="L79" t="s">
        <v>171</v>
      </c>
    </row>
    <row r="80" spans="1:15">
      <c r="A80">
        <v>163</v>
      </c>
      <c r="B80">
        <v>4</v>
      </c>
      <c r="C80">
        <v>1</v>
      </c>
      <c r="D80" t="s">
        <v>445</v>
      </c>
      <c r="E80" t="s">
        <v>446</v>
      </c>
      <c r="L80" t="s">
        <v>171</v>
      </c>
    </row>
    <row r="81" spans="1:12">
      <c r="A81">
        <v>164</v>
      </c>
      <c r="B81">
        <v>4</v>
      </c>
      <c r="C81">
        <v>1</v>
      </c>
      <c r="D81" t="s">
        <v>447</v>
      </c>
      <c r="E81" t="s">
        <v>448</v>
      </c>
      <c r="L81" t="s">
        <v>171</v>
      </c>
    </row>
    <row r="82" spans="1:12">
      <c r="A82">
        <v>98</v>
      </c>
      <c r="B82">
        <v>2</v>
      </c>
      <c r="C82">
        <v>1</v>
      </c>
      <c r="D82" t="s">
        <v>449</v>
      </c>
      <c r="E82" t="s">
        <v>300</v>
      </c>
      <c r="L82" t="s">
        <v>171</v>
      </c>
    </row>
    <row r="83" spans="1:12">
      <c r="A83">
        <v>122</v>
      </c>
      <c r="B83">
        <v>5</v>
      </c>
      <c r="C83">
        <v>1</v>
      </c>
      <c r="D83" t="s">
        <v>450</v>
      </c>
      <c r="E83" t="s">
        <v>241</v>
      </c>
      <c r="L83" t="s">
        <v>171</v>
      </c>
    </row>
    <row r="84" spans="1:12">
      <c r="A84">
        <v>119</v>
      </c>
      <c r="B84">
        <v>5</v>
      </c>
      <c r="C84">
        <v>2</v>
      </c>
      <c r="D84" t="s">
        <v>451</v>
      </c>
      <c r="E84" t="s">
        <v>452</v>
      </c>
      <c r="L84" t="s">
        <v>171</v>
      </c>
    </row>
    <row r="85" spans="1:12">
      <c r="A85">
        <v>112</v>
      </c>
      <c r="B85">
        <v>28</v>
      </c>
      <c r="C85">
        <v>1</v>
      </c>
      <c r="D85" t="s">
        <v>453</v>
      </c>
      <c r="E85" t="s">
        <v>454</v>
      </c>
      <c r="L85" t="s">
        <v>171</v>
      </c>
    </row>
    <row r="86" spans="1:12">
      <c r="A86">
        <v>12</v>
      </c>
      <c r="B86">
        <v>28</v>
      </c>
      <c r="C86">
        <v>1</v>
      </c>
      <c r="D86" t="s">
        <v>455</v>
      </c>
      <c r="E86" t="s">
        <v>456</v>
      </c>
      <c r="L86" t="s">
        <v>171</v>
      </c>
    </row>
    <row r="87" spans="1:12">
      <c r="A87">
        <v>99</v>
      </c>
      <c r="B87">
        <v>6</v>
      </c>
      <c r="C87">
        <v>1</v>
      </c>
      <c r="D87" t="s">
        <v>457</v>
      </c>
      <c r="E87" t="s">
        <v>458</v>
      </c>
      <c r="L87" t="s">
        <v>171</v>
      </c>
    </row>
    <row r="88" spans="1:12">
      <c r="A88">
        <v>32</v>
      </c>
      <c r="B88">
        <v>28</v>
      </c>
      <c r="C88">
        <v>1</v>
      </c>
      <c r="D88" t="s">
        <v>459</v>
      </c>
      <c r="E88" t="s">
        <v>305</v>
      </c>
      <c r="L88" t="s">
        <v>171</v>
      </c>
    </row>
    <row r="89" spans="1:12">
      <c r="A89">
        <v>105</v>
      </c>
      <c r="B89">
        <v>6</v>
      </c>
      <c r="C89">
        <v>1</v>
      </c>
      <c r="D89" t="s">
        <v>460</v>
      </c>
      <c r="E89" t="s">
        <v>461</v>
      </c>
      <c r="L89" t="s">
        <v>171</v>
      </c>
    </row>
    <row r="90" spans="1:12">
      <c r="A90">
        <v>62</v>
      </c>
      <c r="B90">
        <v>2</v>
      </c>
      <c r="C90">
        <v>1</v>
      </c>
      <c r="D90" t="s">
        <v>462</v>
      </c>
      <c r="E90" t="s">
        <v>311</v>
      </c>
      <c r="L90" t="s">
        <v>171</v>
      </c>
    </row>
    <row r="91" spans="1:12">
      <c r="A91">
        <v>63</v>
      </c>
      <c r="B91">
        <v>2</v>
      </c>
      <c r="C91">
        <v>1</v>
      </c>
      <c r="D91" t="s">
        <v>463</v>
      </c>
      <c r="E91" t="s">
        <v>316</v>
      </c>
      <c r="L91" t="s">
        <v>171</v>
      </c>
    </row>
    <row r="92" spans="1:12">
      <c r="A92">
        <v>64</v>
      </c>
      <c r="B92">
        <v>2</v>
      </c>
      <c r="C92">
        <v>1</v>
      </c>
      <c r="D92" t="s">
        <v>464</v>
      </c>
      <c r="E92" t="s">
        <v>465</v>
      </c>
      <c r="L92" t="s">
        <v>171</v>
      </c>
    </row>
    <row r="93" spans="1:12">
      <c r="A93">
        <v>65</v>
      </c>
      <c r="B93">
        <v>2</v>
      </c>
      <c r="C93">
        <v>2</v>
      </c>
      <c r="D93" t="s">
        <v>466</v>
      </c>
      <c r="E93" t="s">
        <v>467</v>
      </c>
      <c r="L93" t="s">
        <v>171</v>
      </c>
    </row>
    <row r="94" spans="1:12">
      <c r="A94">
        <v>124</v>
      </c>
      <c r="B94">
        <v>5</v>
      </c>
      <c r="C94">
        <v>2</v>
      </c>
      <c r="D94" t="s">
        <v>468</v>
      </c>
      <c r="E94" t="s">
        <v>247</v>
      </c>
      <c r="L94" t="s">
        <v>171</v>
      </c>
    </row>
    <row r="95" spans="1:12">
      <c r="A95">
        <v>123</v>
      </c>
      <c r="B95">
        <v>5</v>
      </c>
      <c r="C95">
        <v>1</v>
      </c>
      <c r="D95" t="s">
        <v>469</v>
      </c>
      <c r="E95" t="s">
        <v>320</v>
      </c>
      <c r="L95" t="s">
        <v>171</v>
      </c>
    </row>
    <row r="96" spans="1:12">
      <c r="A96">
        <v>125</v>
      </c>
      <c r="B96">
        <v>2</v>
      </c>
      <c r="C96">
        <v>2</v>
      </c>
      <c r="D96" t="s">
        <v>470</v>
      </c>
      <c r="E96" t="s">
        <v>471</v>
      </c>
      <c r="L96" t="s">
        <v>171</v>
      </c>
    </row>
    <row r="97" spans="1:12">
      <c r="A97">
        <v>125</v>
      </c>
      <c r="B97">
        <v>5</v>
      </c>
      <c r="C97">
        <v>2</v>
      </c>
      <c r="D97" t="s">
        <v>472</v>
      </c>
      <c r="E97" t="s">
        <v>251</v>
      </c>
      <c r="L97" t="s">
        <v>171</v>
      </c>
    </row>
    <row r="98" spans="1:12">
      <c r="A98">
        <v>66</v>
      </c>
      <c r="B98">
        <v>2</v>
      </c>
      <c r="C98">
        <v>1</v>
      </c>
      <c r="D98" t="s">
        <v>473</v>
      </c>
      <c r="E98" t="s">
        <v>329</v>
      </c>
      <c r="L98" t="s">
        <v>171</v>
      </c>
    </row>
    <row r="99" spans="1:12">
      <c r="A99">
        <v>67</v>
      </c>
      <c r="B99">
        <v>2</v>
      </c>
      <c r="C99">
        <v>2</v>
      </c>
      <c r="D99" t="s">
        <v>474</v>
      </c>
      <c r="E99" t="s">
        <v>475</v>
      </c>
      <c r="L99" t="s">
        <v>171</v>
      </c>
    </row>
    <row r="100" spans="1:12">
      <c r="A100">
        <v>68</v>
      </c>
      <c r="B100">
        <v>2</v>
      </c>
      <c r="C100">
        <v>1</v>
      </c>
      <c r="D100" t="s">
        <v>476</v>
      </c>
      <c r="E100" t="s">
        <v>333</v>
      </c>
      <c r="L100" t="s">
        <v>171</v>
      </c>
    </row>
    <row r="101" spans="1:12">
      <c r="A101">
        <v>24</v>
      </c>
      <c r="B101">
        <v>28</v>
      </c>
      <c r="C101">
        <v>1</v>
      </c>
      <c r="D101" t="s">
        <v>477</v>
      </c>
      <c r="E101" t="s">
        <v>253</v>
      </c>
      <c r="L101" t="s">
        <v>171</v>
      </c>
    </row>
    <row r="102" spans="1:12">
      <c r="A102">
        <v>70</v>
      </c>
      <c r="B102">
        <v>2</v>
      </c>
      <c r="C102">
        <v>1</v>
      </c>
      <c r="D102" t="s">
        <v>478</v>
      </c>
      <c r="E102" t="s">
        <v>337</v>
      </c>
      <c r="L102" t="s">
        <v>171</v>
      </c>
    </row>
    <row r="103" spans="1:12">
      <c r="A103">
        <v>98</v>
      </c>
      <c r="B103">
        <v>6</v>
      </c>
      <c r="C103">
        <v>1</v>
      </c>
      <c r="D103" t="s">
        <v>479</v>
      </c>
      <c r="E103" t="s">
        <v>480</v>
      </c>
      <c r="L103" t="s">
        <v>171</v>
      </c>
    </row>
    <row r="104" spans="1:12">
      <c r="A104">
        <v>126</v>
      </c>
      <c r="B104">
        <v>5</v>
      </c>
      <c r="C104">
        <v>1</v>
      </c>
      <c r="D104" t="s">
        <v>481</v>
      </c>
      <c r="E104" t="s">
        <v>341</v>
      </c>
      <c r="L104" t="s">
        <v>171</v>
      </c>
    </row>
    <row r="105" spans="1:12">
      <c r="A105">
        <v>69</v>
      </c>
      <c r="B105">
        <v>2</v>
      </c>
      <c r="C105">
        <v>2</v>
      </c>
      <c r="D105" t="s">
        <v>482</v>
      </c>
      <c r="E105" t="s">
        <v>256</v>
      </c>
      <c r="L105" t="s">
        <v>171</v>
      </c>
    </row>
    <row r="106" spans="1:12">
      <c r="A106">
        <v>117</v>
      </c>
      <c r="B106">
        <v>3</v>
      </c>
      <c r="C106">
        <v>1</v>
      </c>
      <c r="D106" t="s">
        <v>483</v>
      </c>
      <c r="E106" t="s">
        <v>484</v>
      </c>
      <c r="L106" t="s">
        <v>171</v>
      </c>
    </row>
    <row r="107" spans="1:12">
      <c r="A107">
        <v>114</v>
      </c>
      <c r="B107">
        <v>5</v>
      </c>
      <c r="C107">
        <v>1</v>
      </c>
      <c r="D107" t="s">
        <v>485</v>
      </c>
      <c r="E107" t="s">
        <v>486</v>
      </c>
      <c r="L107" t="s">
        <v>171</v>
      </c>
    </row>
    <row r="108" spans="1:12">
      <c r="A108">
        <v>71</v>
      </c>
      <c r="B108">
        <v>2</v>
      </c>
      <c r="C108">
        <v>1</v>
      </c>
      <c r="D108" t="s">
        <v>487</v>
      </c>
      <c r="E108" t="s">
        <v>488</v>
      </c>
      <c r="L108" t="s">
        <v>171</v>
      </c>
    </row>
    <row r="109" spans="1:12">
      <c r="A109">
        <v>129</v>
      </c>
      <c r="B109">
        <v>5</v>
      </c>
      <c r="C109">
        <v>1</v>
      </c>
      <c r="D109" t="s">
        <v>489</v>
      </c>
      <c r="E109" t="s">
        <v>490</v>
      </c>
      <c r="L109" t="s">
        <v>171</v>
      </c>
    </row>
    <row r="110" spans="1:12">
      <c r="A110">
        <v>25</v>
      </c>
      <c r="B110">
        <v>28</v>
      </c>
      <c r="C110">
        <v>1</v>
      </c>
      <c r="D110" t="s">
        <v>491</v>
      </c>
      <c r="E110" t="s">
        <v>492</v>
      </c>
      <c r="L110" t="s">
        <v>171</v>
      </c>
    </row>
    <row r="111" spans="1:12">
      <c r="A111">
        <v>127</v>
      </c>
      <c r="B111">
        <v>5</v>
      </c>
      <c r="C111">
        <v>1</v>
      </c>
      <c r="D111" t="s">
        <v>493</v>
      </c>
      <c r="E111" t="s">
        <v>267</v>
      </c>
      <c r="L111" t="s">
        <v>171</v>
      </c>
    </row>
    <row r="112" spans="1:12">
      <c r="A112">
        <v>72</v>
      </c>
      <c r="B112">
        <v>2</v>
      </c>
      <c r="C112">
        <v>2</v>
      </c>
      <c r="D112" t="s">
        <v>494</v>
      </c>
      <c r="E112" t="s">
        <v>495</v>
      </c>
      <c r="L112" t="s">
        <v>171</v>
      </c>
    </row>
    <row r="113" spans="1:12">
      <c r="A113">
        <v>96</v>
      </c>
      <c r="B113">
        <v>28</v>
      </c>
      <c r="C113">
        <v>1</v>
      </c>
      <c r="D113" t="s">
        <v>496</v>
      </c>
      <c r="E113" t="s">
        <v>258</v>
      </c>
      <c r="L113" t="s">
        <v>171</v>
      </c>
    </row>
    <row r="114" spans="1:12">
      <c r="A114">
        <v>92</v>
      </c>
      <c r="B114">
        <v>28</v>
      </c>
      <c r="C114">
        <v>2</v>
      </c>
      <c r="D114" t="s">
        <v>497</v>
      </c>
      <c r="E114" t="s">
        <v>498</v>
      </c>
      <c r="L114" t="s">
        <v>171</v>
      </c>
    </row>
    <row r="115" spans="1:12">
      <c r="A115">
        <v>128</v>
      </c>
      <c r="B115">
        <v>5</v>
      </c>
      <c r="C115">
        <v>1</v>
      </c>
      <c r="D115" t="s">
        <v>499</v>
      </c>
      <c r="E115" t="s">
        <v>346</v>
      </c>
      <c r="L115" t="s">
        <v>171</v>
      </c>
    </row>
    <row r="116" spans="1:12">
      <c r="A116">
        <v>129</v>
      </c>
      <c r="B116">
        <v>5</v>
      </c>
      <c r="C116">
        <v>1</v>
      </c>
      <c r="D116" t="s">
        <v>500</v>
      </c>
      <c r="E116" t="s">
        <v>272</v>
      </c>
      <c r="L116" t="s">
        <v>171</v>
      </c>
    </row>
    <row r="117" spans="1:12">
      <c r="A117">
        <v>130</v>
      </c>
      <c r="B117">
        <v>5</v>
      </c>
      <c r="C117">
        <v>1</v>
      </c>
      <c r="D117" t="s">
        <v>501</v>
      </c>
      <c r="E117" t="s">
        <v>278</v>
      </c>
      <c r="L117" t="s">
        <v>171</v>
      </c>
    </row>
    <row r="118" spans="1:12">
      <c r="A118">
        <v>104</v>
      </c>
      <c r="B118">
        <v>5</v>
      </c>
      <c r="C118">
        <v>2</v>
      </c>
      <c r="D118" t="s">
        <v>502</v>
      </c>
      <c r="E118" t="s">
        <v>350</v>
      </c>
      <c r="L118" t="s">
        <v>171</v>
      </c>
    </row>
    <row r="119" spans="1:12">
      <c r="A119">
        <v>28</v>
      </c>
      <c r="B119">
        <v>28</v>
      </c>
      <c r="C119">
        <v>1</v>
      </c>
      <c r="D119" t="s">
        <v>503</v>
      </c>
      <c r="E119" t="s">
        <v>263</v>
      </c>
      <c r="L119" t="s">
        <v>171</v>
      </c>
    </row>
    <row r="120" spans="1:12">
      <c r="A120">
        <v>73</v>
      </c>
      <c r="B120">
        <v>2</v>
      </c>
      <c r="C120">
        <v>1</v>
      </c>
      <c r="D120" t="s">
        <v>504</v>
      </c>
      <c r="E120" t="s">
        <v>354</v>
      </c>
      <c r="L120" t="s">
        <v>171</v>
      </c>
    </row>
    <row r="121" spans="1:12">
      <c r="A121">
        <v>29</v>
      </c>
      <c r="B121">
        <v>28</v>
      </c>
      <c r="C121">
        <v>1</v>
      </c>
      <c r="D121" t="s">
        <v>505</v>
      </c>
      <c r="E121" t="s">
        <v>269</v>
      </c>
      <c r="L121" t="s">
        <v>171</v>
      </c>
    </row>
    <row r="122" spans="1:12">
      <c r="A122">
        <v>74</v>
      </c>
      <c r="B122">
        <v>2</v>
      </c>
      <c r="C122">
        <v>1</v>
      </c>
      <c r="D122" t="s">
        <v>506</v>
      </c>
      <c r="E122" t="s">
        <v>358</v>
      </c>
      <c r="L122" t="s">
        <v>171</v>
      </c>
    </row>
    <row r="123" spans="1:12">
      <c r="A123">
        <v>30</v>
      </c>
      <c r="B123">
        <v>28</v>
      </c>
      <c r="C123">
        <v>1</v>
      </c>
      <c r="D123" t="s">
        <v>507</v>
      </c>
      <c r="E123" t="s">
        <v>274</v>
      </c>
      <c r="L123" t="s">
        <v>171</v>
      </c>
    </row>
    <row r="124" spans="1:12">
      <c r="A124">
        <v>131</v>
      </c>
      <c r="B124">
        <v>5</v>
      </c>
      <c r="C124">
        <v>2</v>
      </c>
      <c r="D124" t="s">
        <v>508</v>
      </c>
      <c r="E124" t="s">
        <v>284</v>
      </c>
      <c r="L124" t="s">
        <v>171</v>
      </c>
    </row>
    <row r="125" spans="1:12">
      <c r="A125">
        <v>91</v>
      </c>
      <c r="B125">
        <v>28</v>
      </c>
      <c r="C125">
        <v>2</v>
      </c>
      <c r="D125" t="s">
        <v>509</v>
      </c>
      <c r="E125" t="s">
        <v>510</v>
      </c>
      <c r="L125" t="s">
        <v>171</v>
      </c>
    </row>
    <row r="126" spans="1:12">
      <c r="A126">
        <v>31</v>
      </c>
      <c r="B126">
        <v>28</v>
      </c>
      <c r="C126">
        <v>2</v>
      </c>
      <c r="D126" t="s">
        <v>511</v>
      </c>
      <c r="E126" t="s">
        <v>280</v>
      </c>
      <c r="L126" t="s">
        <v>171</v>
      </c>
    </row>
    <row r="127" spans="1:12">
      <c r="A127">
        <v>100</v>
      </c>
      <c r="B127">
        <v>28</v>
      </c>
      <c r="C127">
        <v>1</v>
      </c>
      <c r="D127" t="s">
        <v>512</v>
      </c>
      <c r="E127" t="s">
        <v>513</v>
      </c>
      <c r="L127" t="s">
        <v>171</v>
      </c>
    </row>
    <row r="128" spans="1:12">
      <c r="A128">
        <v>165</v>
      </c>
      <c r="B128">
        <v>4</v>
      </c>
      <c r="C128">
        <v>1</v>
      </c>
      <c r="D128" t="s">
        <v>514</v>
      </c>
      <c r="E128" t="s">
        <v>362</v>
      </c>
      <c r="L128" t="s">
        <v>171</v>
      </c>
    </row>
    <row r="129" spans="1:12">
      <c r="A129">
        <v>100</v>
      </c>
      <c r="B129">
        <v>6</v>
      </c>
      <c r="C129">
        <v>1</v>
      </c>
      <c r="D129" t="s">
        <v>515</v>
      </c>
      <c r="E129" t="s">
        <v>516</v>
      </c>
      <c r="L129" t="s">
        <v>171</v>
      </c>
    </row>
    <row r="130" spans="1:12">
      <c r="A130">
        <v>128</v>
      </c>
      <c r="B130">
        <v>5</v>
      </c>
      <c r="C130">
        <v>2</v>
      </c>
      <c r="D130" t="s">
        <v>517</v>
      </c>
      <c r="E130" t="s">
        <v>364</v>
      </c>
      <c r="L130" t="s">
        <v>171</v>
      </c>
    </row>
    <row r="131" spans="1:12">
      <c r="A131">
        <v>133</v>
      </c>
      <c r="B131">
        <v>5</v>
      </c>
      <c r="C131">
        <v>2</v>
      </c>
      <c r="D131" t="s">
        <v>518</v>
      </c>
      <c r="E131" t="s">
        <v>367</v>
      </c>
      <c r="L131" t="s">
        <v>171</v>
      </c>
    </row>
    <row r="132" spans="1:12">
      <c r="A132">
        <v>134</v>
      </c>
      <c r="B132">
        <v>5</v>
      </c>
      <c r="C132">
        <v>1</v>
      </c>
      <c r="D132" t="s">
        <v>519</v>
      </c>
      <c r="E132" t="s">
        <v>373</v>
      </c>
      <c r="L132" t="s">
        <v>171</v>
      </c>
    </row>
    <row r="133" spans="1:12">
      <c r="A133">
        <v>34</v>
      </c>
      <c r="B133">
        <v>28</v>
      </c>
      <c r="C133">
        <v>1</v>
      </c>
      <c r="D133" t="s">
        <v>520</v>
      </c>
      <c r="E133" t="s">
        <v>286</v>
      </c>
      <c r="L133" t="s">
        <v>171</v>
      </c>
    </row>
    <row r="134" spans="1:12">
      <c r="A134">
        <v>75</v>
      </c>
      <c r="B134">
        <v>2</v>
      </c>
      <c r="C134">
        <v>1</v>
      </c>
      <c r="D134" t="s">
        <v>521</v>
      </c>
      <c r="E134" t="s">
        <v>522</v>
      </c>
      <c r="L134" t="s">
        <v>171</v>
      </c>
    </row>
    <row r="135" spans="1:12">
      <c r="A135">
        <v>35</v>
      </c>
      <c r="B135">
        <v>28</v>
      </c>
      <c r="C135">
        <v>1</v>
      </c>
      <c r="D135" t="s">
        <v>523</v>
      </c>
      <c r="E135" t="s">
        <v>291</v>
      </c>
      <c r="L135" t="s">
        <v>171</v>
      </c>
    </row>
    <row r="136" spans="1:12">
      <c r="A136">
        <v>101</v>
      </c>
      <c r="B136">
        <v>6</v>
      </c>
      <c r="C136">
        <v>1</v>
      </c>
      <c r="D136" t="s">
        <v>524</v>
      </c>
      <c r="E136" t="s">
        <v>525</v>
      </c>
      <c r="L136" t="s">
        <v>171</v>
      </c>
    </row>
    <row r="137" spans="1:12">
      <c r="A137">
        <v>76</v>
      </c>
      <c r="B137">
        <v>2</v>
      </c>
      <c r="C137">
        <v>1</v>
      </c>
      <c r="D137" t="s">
        <v>526</v>
      </c>
      <c r="E137" t="s">
        <v>527</v>
      </c>
      <c r="L137" t="s">
        <v>171</v>
      </c>
    </row>
    <row r="138" spans="1:12">
      <c r="A138">
        <v>166</v>
      </c>
      <c r="B138">
        <v>4</v>
      </c>
      <c r="C138">
        <v>1</v>
      </c>
      <c r="D138" t="s">
        <v>528</v>
      </c>
      <c r="E138" t="s">
        <v>529</v>
      </c>
      <c r="L138" t="s">
        <v>171</v>
      </c>
    </row>
    <row r="139" spans="1:12">
      <c r="A139">
        <v>36</v>
      </c>
      <c r="B139">
        <v>28</v>
      </c>
      <c r="C139">
        <v>1</v>
      </c>
      <c r="D139" t="s">
        <v>530</v>
      </c>
      <c r="E139" t="s">
        <v>296</v>
      </c>
      <c r="L139" t="s">
        <v>171</v>
      </c>
    </row>
    <row r="140" spans="1:12">
      <c r="A140">
        <v>37</v>
      </c>
      <c r="B140">
        <v>28</v>
      </c>
      <c r="C140">
        <v>1</v>
      </c>
      <c r="D140" t="s">
        <v>531</v>
      </c>
      <c r="E140" t="s">
        <v>301</v>
      </c>
      <c r="L140" t="s">
        <v>171</v>
      </c>
    </row>
    <row r="141" spans="1:12">
      <c r="A141">
        <v>136</v>
      </c>
      <c r="B141">
        <v>5</v>
      </c>
      <c r="C141">
        <v>1</v>
      </c>
      <c r="D141" t="s">
        <v>532</v>
      </c>
      <c r="E141" t="s">
        <v>375</v>
      </c>
      <c r="L141" t="s">
        <v>171</v>
      </c>
    </row>
    <row r="142" spans="1:12">
      <c r="A142">
        <v>124</v>
      </c>
      <c r="B142">
        <v>6</v>
      </c>
      <c r="C142">
        <v>1</v>
      </c>
      <c r="D142" t="s">
        <v>533</v>
      </c>
      <c r="E142" t="s">
        <v>534</v>
      </c>
      <c r="L142" t="s">
        <v>171</v>
      </c>
    </row>
    <row r="143" spans="1:12">
      <c r="A143">
        <v>102</v>
      </c>
      <c r="B143">
        <v>6</v>
      </c>
      <c r="C143">
        <v>1</v>
      </c>
      <c r="D143" t="s">
        <v>535</v>
      </c>
      <c r="E143" t="s">
        <v>377</v>
      </c>
      <c r="L143" t="s">
        <v>171</v>
      </c>
    </row>
    <row r="144" spans="1:12">
      <c r="A144">
        <v>78</v>
      </c>
      <c r="B144">
        <v>2</v>
      </c>
      <c r="C144">
        <v>2</v>
      </c>
      <c r="D144" t="s">
        <v>536</v>
      </c>
      <c r="E144" t="s">
        <v>261</v>
      </c>
      <c r="L144" t="s">
        <v>171</v>
      </c>
    </row>
    <row r="145" spans="1:12">
      <c r="A145">
        <v>50</v>
      </c>
      <c r="B145">
        <v>28</v>
      </c>
      <c r="C145">
        <v>1</v>
      </c>
      <c r="D145" t="s">
        <v>537</v>
      </c>
      <c r="E145" t="s">
        <v>306</v>
      </c>
      <c r="L145" t="s">
        <v>171</v>
      </c>
    </row>
    <row r="146" spans="1:12">
      <c r="A146">
        <v>94</v>
      </c>
      <c r="B146">
        <v>2</v>
      </c>
      <c r="C146">
        <v>1</v>
      </c>
      <c r="D146" t="s">
        <v>538</v>
      </c>
      <c r="E146" t="s">
        <v>379</v>
      </c>
      <c r="L146" t="s">
        <v>171</v>
      </c>
    </row>
    <row r="147" spans="1:12">
      <c r="A147">
        <v>79</v>
      </c>
      <c r="B147">
        <v>2</v>
      </c>
      <c r="C147">
        <v>1</v>
      </c>
      <c r="D147" t="s">
        <v>539</v>
      </c>
      <c r="E147" t="s">
        <v>540</v>
      </c>
      <c r="L147" t="s">
        <v>171</v>
      </c>
    </row>
    <row r="148" spans="1:12">
      <c r="A148">
        <v>80</v>
      </c>
      <c r="B148">
        <v>2</v>
      </c>
      <c r="C148">
        <v>2</v>
      </c>
      <c r="D148" t="s">
        <v>541</v>
      </c>
      <c r="E148" t="s">
        <v>542</v>
      </c>
      <c r="L148" t="s">
        <v>171</v>
      </c>
    </row>
    <row r="149" spans="1:12">
      <c r="A149">
        <v>167</v>
      </c>
      <c r="B149">
        <v>4</v>
      </c>
      <c r="C149">
        <v>1</v>
      </c>
      <c r="D149" t="s">
        <v>543</v>
      </c>
      <c r="E149" t="s">
        <v>381</v>
      </c>
      <c r="L149" t="s">
        <v>171</v>
      </c>
    </row>
    <row r="150" spans="1:12">
      <c r="A150">
        <v>103</v>
      </c>
      <c r="B150">
        <v>6</v>
      </c>
      <c r="C150">
        <v>1</v>
      </c>
      <c r="D150" t="s">
        <v>544</v>
      </c>
      <c r="E150" t="s">
        <v>545</v>
      </c>
      <c r="L150" t="s">
        <v>171</v>
      </c>
    </row>
    <row r="151" spans="1:12">
      <c r="A151">
        <v>179</v>
      </c>
      <c r="B151">
        <v>3</v>
      </c>
      <c r="C151">
        <v>2</v>
      </c>
      <c r="D151" t="s">
        <v>546</v>
      </c>
      <c r="E151" t="s">
        <v>383</v>
      </c>
      <c r="L151" t="s">
        <v>171</v>
      </c>
    </row>
    <row r="152" spans="1:12">
      <c r="A152">
        <v>107</v>
      </c>
      <c r="B152">
        <v>5</v>
      </c>
      <c r="C152">
        <v>2</v>
      </c>
      <c r="D152" t="s">
        <v>547</v>
      </c>
      <c r="E152" t="s">
        <v>548</v>
      </c>
      <c r="L152" t="s">
        <v>171</v>
      </c>
    </row>
    <row r="153" spans="1:12">
      <c r="A153">
        <v>131</v>
      </c>
      <c r="B153">
        <v>5</v>
      </c>
      <c r="C153">
        <v>1</v>
      </c>
      <c r="D153" t="s">
        <v>549</v>
      </c>
      <c r="E153" t="s">
        <v>550</v>
      </c>
      <c r="L153" t="s">
        <v>171</v>
      </c>
    </row>
    <row r="154" spans="1:12">
      <c r="A154">
        <v>135</v>
      </c>
      <c r="B154">
        <v>5</v>
      </c>
      <c r="C154">
        <v>2</v>
      </c>
      <c r="D154" t="s">
        <v>551</v>
      </c>
      <c r="E154" t="s">
        <v>236</v>
      </c>
      <c r="L154" t="s">
        <v>171</v>
      </c>
    </row>
    <row r="155" spans="1:12">
      <c r="A155">
        <v>180</v>
      </c>
      <c r="B155">
        <v>3</v>
      </c>
      <c r="C155">
        <v>1</v>
      </c>
      <c r="D155" t="s">
        <v>552</v>
      </c>
      <c r="E155" t="s">
        <v>385</v>
      </c>
      <c r="L155" t="s">
        <v>171</v>
      </c>
    </row>
    <row r="156" spans="1:12">
      <c r="A156">
        <v>137</v>
      </c>
      <c r="B156">
        <v>5</v>
      </c>
      <c r="C156">
        <v>2</v>
      </c>
      <c r="D156" t="s">
        <v>553</v>
      </c>
      <c r="E156" t="s">
        <v>289</v>
      </c>
      <c r="L156" t="s">
        <v>171</v>
      </c>
    </row>
    <row r="157" spans="1:12">
      <c r="A157">
        <v>111</v>
      </c>
      <c r="B157">
        <v>3</v>
      </c>
      <c r="C157">
        <v>1</v>
      </c>
      <c r="D157" t="s">
        <v>554</v>
      </c>
      <c r="E157" t="s">
        <v>388</v>
      </c>
      <c r="L157" t="s">
        <v>171</v>
      </c>
    </row>
    <row r="158" spans="1:12">
      <c r="A158">
        <v>138</v>
      </c>
      <c r="B158">
        <v>5</v>
      </c>
      <c r="C158">
        <v>2</v>
      </c>
      <c r="D158" t="s">
        <v>555</v>
      </c>
      <c r="E158" t="s">
        <v>294</v>
      </c>
      <c r="L158" t="s">
        <v>171</v>
      </c>
    </row>
    <row r="159" spans="1:12">
      <c r="A159">
        <v>81</v>
      </c>
      <c r="B159">
        <v>2</v>
      </c>
      <c r="C159">
        <v>2</v>
      </c>
      <c r="D159" t="s">
        <v>556</v>
      </c>
      <c r="E159" t="s">
        <v>299</v>
      </c>
      <c r="L159" t="s">
        <v>171</v>
      </c>
    </row>
    <row r="160" spans="1:12">
      <c r="A160">
        <v>10</v>
      </c>
      <c r="B160">
        <v>28</v>
      </c>
      <c r="C160">
        <v>1</v>
      </c>
      <c r="D160" t="s">
        <v>557</v>
      </c>
      <c r="E160" t="s">
        <v>317</v>
      </c>
      <c r="L160" t="s">
        <v>171</v>
      </c>
    </row>
    <row r="161" spans="1:12">
      <c r="A161">
        <v>14</v>
      </c>
      <c r="B161">
        <v>28</v>
      </c>
      <c r="C161">
        <v>1</v>
      </c>
      <c r="D161" t="s">
        <v>558</v>
      </c>
      <c r="E161" t="s">
        <v>312</v>
      </c>
      <c r="L161" t="s">
        <v>171</v>
      </c>
    </row>
    <row r="162" spans="1:12">
      <c r="A162">
        <v>110</v>
      </c>
      <c r="B162">
        <v>2</v>
      </c>
      <c r="C162">
        <v>1</v>
      </c>
      <c r="D162" t="s">
        <v>559</v>
      </c>
      <c r="E162" t="s">
        <v>390</v>
      </c>
      <c r="L162" t="s">
        <v>171</v>
      </c>
    </row>
    <row r="163" spans="1:12">
      <c r="A163">
        <v>159</v>
      </c>
      <c r="B163">
        <v>4</v>
      </c>
      <c r="C163">
        <v>1</v>
      </c>
      <c r="D163" t="s">
        <v>560</v>
      </c>
      <c r="E163" t="s">
        <v>393</v>
      </c>
      <c r="L163" t="s">
        <v>171</v>
      </c>
    </row>
    <row r="164" spans="1:12">
      <c r="A164">
        <v>102</v>
      </c>
      <c r="B164">
        <v>5</v>
      </c>
      <c r="C164">
        <v>2</v>
      </c>
      <c r="D164" t="s">
        <v>561</v>
      </c>
      <c r="E164" t="s">
        <v>310</v>
      </c>
      <c r="L164" t="s">
        <v>171</v>
      </c>
    </row>
    <row r="165" spans="1:12">
      <c r="A165">
        <v>139</v>
      </c>
      <c r="B165">
        <v>5</v>
      </c>
      <c r="C165">
        <v>2</v>
      </c>
      <c r="D165" t="s">
        <v>562</v>
      </c>
      <c r="E165" t="s">
        <v>315</v>
      </c>
      <c r="L165" t="s">
        <v>171</v>
      </c>
    </row>
    <row r="166" spans="1:12">
      <c r="A166">
        <v>150</v>
      </c>
      <c r="B166">
        <v>5</v>
      </c>
      <c r="C166">
        <v>2</v>
      </c>
      <c r="D166" t="s">
        <v>563</v>
      </c>
      <c r="E166" t="s">
        <v>396</v>
      </c>
      <c r="L166" t="s">
        <v>171</v>
      </c>
    </row>
    <row r="167" spans="1:12">
      <c r="A167">
        <v>82</v>
      </c>
      <c r="B167">
        <v>2</v>
      </c>
      <c r="C167">
        <v>1</v>
      </c>
      <c r="D167" t="s">
        <v>564</v>
      </c>
      <c r="E167" t="s">
        <v>399</v>
      </c>
      <c r="L167" t="s">
        <v>171</v>
      </c>
    </row>
    <row r="168" spans="1:12">
      <c r="A168">
        <v>38</v>
      </c>
      <c r="B168">
        <v>28</v>
      </c>
      <c r="C168">
        <v>1</v>
      </c>
      <c r="D168" t="s">
        <v>565</v>
      </c>
      <c r="E168" t="s">
        <v>321</v>
      </c>
      <c r="L168" t="s">
        <v>171</v>
      </c>
    </row>
    <row r="169" spans="1:12">
      <c r="A169">
        <v>168</v>
      </c>
      <c r="B169">
        <v>4</v>
      </c>
      <c r="C169">
        <v>1</v>
      </c>
      <c r="D169" t="s">
        <v>566</v>
      </c>
      <c r="E169" t="s">
        <v>567</v>
      </c>
      <c r="L169" t="s">
        <v>171</v>
      </c>
    </row>
    <row r="170" spans="1:12">
      <c r="A170">
        <v>169</v>
      </c>
      <c r="B170">
        <v>4</v>
      </c>
      <c r="C170">
        <v>1</v>
      </c>
      <c r="D170" t="s">
        <v>568</v>
      </c>
      <c r="E170" t="s">
        <v>569</v>
      </c>
      <c r="L170" t="s">
        <v>171</v>
      </c>
    </row>
    <row r="171" spans="1:12">
      <c r="A171">
        <v>104</v>
      </c>
      <c r="B171">
        <v>6</v>
      </c>
      <c r="C171">
        <v>1</v>
      </c>
      <c r="D171" t="s">
        <v>570</v>
      </c>
      <c r="E171" t="s">
        <v>571</v>
      </c>
      <c r="L171" t="s">
        <v>171</v>
      </c>
    </row>
    <row r="172" spans="1:12">
      <c r="A172">
        <v>141</v>
      </c>
      <c r="B172">
        <v>5</v>
      </c>
      <c r="C172">
        <v>1</v>
      </c>
      <c r="D172" t="s">
        <v>572</v>
      </c>
      <c r="E172" t="s">
        <v>401</v>
      </c>
      <c r="L172" t="s">
        <v>171</v>
      </c>
    </row>
    <row r="173" spans="1:12">
      <c r="A173">
        <v>113</v>
      </c>
      <c r="B173">
        <v>28</v>
      </c>
      <c r="C173">
        <v>1</v>
      </c>
      <c r="D173" t="s">
        <v>573</v>
      </c>
      <c r="E173" t="s">
        <v>574</v>
      </c>
      <c r="L173" t="s">
        <v>171</v>
      </c>
    </row>
    <row r="174" spans="1:12">
      <c r="A174">
        <v>39</v>
      </c>
      <c r="B174">
        <v>28</v>
      </c>
      <c r="C174">
        <v>1</v>
      </c>
      <c r="D174" t="s">
        <v>575</v>
      </c>
      <c r="E174" t="s">
        <v>325</v>
      </c>
      <c r="L174" t="s">
        <v>171</v>
      </c>
    </row>
    <row r="175" spans="1:12">
      <c r="A175">
        <v>142</v>
      </c>
      <c r="B175">
        <v>5</v>
      </c>
      <c r="C175">
        <v>2</v>
      </c>
      <c r="D175" t="s">
        <v>576</v>
      </c>
      <c r="E175" t="s">
        <v>403</v>
      </c>
      <c r="L175" t="s">
        <v>171</v>
      </c>
    </row>
    <row r="176" spans="1:12">
      <c r="A176">
        <v>40</v>
      </c>
      <c r="B176">
        <v>28</v>
      </c>
      <c r="C176">
        <v>1</v>
      </c>
      <c r="D176" t="s">
        <v>577</v>
      </c>
      <c r="E176" t="s">
        <v>330</v>
      </c>
      <c r="L176" t="s">
        <v>171</v>
      </c>
    </row>
    <row r="177" spans="1:12">
      <c r="A177">
        <v>95</v>
      </c>
      <c r="B177">
        <v>28</v>
      </c>
      <c r="C177">
        <v>1</v>
      </c>
      <c r="D177" t="s">
        <v>578</v>
      </c>
      <c r="E177" t="s">
        <v>579</v>
      </c>
      <c r="L177" t="s">
        <v>171</v>
      </c>
    </row>
    <row r="178" spans="1:12">
      <c r="A178">
        <v>84</v>
      </c>
      <c r="B178">
        <v>2</v>
      </c>
      <c r="C178">
        <v>1</v>
      </c>
      <c r="D178" t="s">
        <v>580</v>
      </c>
      <c r="E178" t="s">
        <v>406</v>
      </c>
      <c r="L178" t="s">
        <v>171</v>
      </c>
    </row>
    <row r="179" spans="1:12">
      <c r="A179">
        <v>143</v>
      </c>
      <c r="B179">
        <v>5</v>
      </c>
      <c r="C179">
        <v>1</v>
      </c>
      <c r="D179" t="s">
        <v>581</v>
      </c>
      <c r="E179" t="s">
        <v>319</v>
      </c>
      <c r="L179" t="s">
        <v>171</v>
      </c>
    </row>
    <row r="180" spans="1:12">
      <c r="A180">
        <v>144</v>
      </c>
      <c r="B180">
        <v>5</v>
      </c>
      <c r="C180">
        <v>1</v>
      </c>
      <c r="D180" t="s">
        <v>582</v>
      </c>
      <c r="E180" t="s">
        <v>323</v>
      </c>
      <c r="L180" t="s">
        <v>171</v>
      </c>
    </row>
    <row r="181" spans="1:12">
      <c r="A181">
        <v>42</v>
      </c>
      <c r="B181">
        <v>28</v>
      </c>
      <c r="C181">
        <v>1</v>
      </c>
      <c r="D181" t="s">
        <v>583</v>
      </c>
      <c r="E181" t="s">
        <v>334</v>
      </c>
      <c r="L181" t="s">
        <v>171</v>
      </c>
    </row>
    <row r="182" spans="1:12">
      <c r="A182">
        <v>45</v>
      </c>
      <c r="B182">
        <v>28</v>
      </c>
      <c r="C182">
        <v>1</v>
      </c>
      <c r="D182" t="s">
        <v>584</v>
      </c>
      <c r="E182" t="s">
        <v>338</v>
      </c>
      <c r="L182" t="s">
        <v>171</v>
      </c>
    </row>
    <row r="183" spans="1:12">
      <c r="A183">
        <v>86</v>
      </c>
      <c r="B183">
        <v>2</v>
      </c>
      <c r="C183">
        <v>1</v>
      </c>
      <c r="D183" t="s">
        <v>585</v>
      </c>
      <c r="E183" t="s">
        <v>408</v>
      </c>
      <c r="L183" t="s">
        <v>171</v>
      </c>
    </row>
    <row r="184" spans="1:12">
      <c r="A184">
        <v>44</v>
      </c>
      <c r="B184">
        <v>28</v>
      </c>
      <c r="C184">
        <v>1</v>
      </c>
      <c r="D184" t="s">
        <v>586</v>
      </c>
      <c r="E184" t="s">
        <v>587</v>
      </c>
      <c r="L184" t="s">
        <v>171</v>
      </c>
    </row>
    <row r="185" spans="1:12">
      <c r="A185">
        <v>122</v>
      </c>
      <c r="B185">
        <v>5</v>
      </c>
      <c r="C185">
        <v>2</v>
      </c>
      <c r="D185" t="s">
        <v>588</v>
      </c>
      <c r="E185" t="s">
        <v>328</v>
      </c>
      <c r="L185" t="s">
        <v>171</v>
      </c>
    </row>
    <row r="186" spans="1:12">
      <c r="A186">
        <v>146</v>
      </c>
      <c r="B186">
        <v>5</v>
      </c>
      <c r="C186">
        <v>1</v>
      </c>
      <c r="D186" t="s">
        <v>589</v>
      </c>
      <c r="E186" t="s">
        <v>590</v>
      </c>
      <c r="L186" t="s">
        <v>171</v>
      </c>
    </row>
    <row r="187" spans="1:12">
      <c r="A187">
        <v>147</v>
      </c>
      <c r="B187">
        <v>5</v>
      </c>
      <c r="C187">
        <v>2</v>
      </c>
      <c r="D187" t="s">
        <v>591</v>
      </c>
      <c r="E187" t="s">
        <v>410</v>
      </c>
      <c r="L187" t="s">
        <v>171</v>
      </c>
    </row>
    <row r="188" spans="1:12">
      <c r="A188">
        <v>181</v>
      </c>
      <c r="B188">
        <v>3</v>
      </c>
      <c r="C188">
        <v>1</v>
      </c>
      <c r="D188" t="s">
        <v>592</v>
      </c>
      <c r="E188" t="s">
        <v>593</v>
      </c>
      <c r="L188" t="s">
        <v>171</v>
      </c>
    </row>
    <row r="189" spans="1:12">
      <c r="A189">
        <v>46</v>
      </c>
      <c r="B189">
        <v>28</v>
      </c>
      <c r="C189">
        <v>1</v>
      </c>
      <c r="D189" t="s">
        <v>594</v>
      </c>
      <c r="E189" t="s">
        <v>595</v>
      </c>
      <c r="L189" t="s">
        <v>171</v>
      </c>
    </row>
    <row r="190" spans="1:12">
      <c r="A190">
        <v>87</v>
      </c>
      <c r="B190">
        <v>2</v>
      </c>
      <c r="C190">
        <v>2</v>
      </c>
      <c r="D190" t="s">
        <v>596</v>
      </c>
      <c r="E190" t="s">
        <v>597</v>
      </c>
      <c r="L190" t="s">
        <v>171</v>
      </c>
    </row>
    <row r="191" spans="1:12">
      <c r="A191">
        <v>88</v>
      </c>
      <c r="B191">
        <v>2</v>
      </c>
      <c r="C191">
        <v>1</v>
      </c>
      <c r="D191" t="s">
        <v>598</v>
      </c>
      <c r="E191" t="s">
        <v>412</v>
      </c>
      <c r="L191" t="s">
        <v>171</v>
      </c>
    </row>
    <row r="192" spans="1:12">
      <c r="A192">
        <v>101</v>
      </c>
      <c r="B192">
        <v>2</v>
      </c>
      <c r="C192">
        <v>1</v>
      </c>
      <c r="D192" t="s">
        <v>599</v>
      </c>
      <c r="E192" t="s">
        <v>414</v>
      </c>
      <c r="L192" t="s">
        <v>171</v>
      </c>
    </row>
    <row r="193" spans="1:12">
      <c r="A193">
        <v>47</v>
      </c>
      <c r="B193">
        <v>28</v>
      </c>
      <c r="C193">
        <v>1</v>
      </c>
      <c r="D193" t="s">
        <v>600</v>
      </c>
      <c r="E193" t="s">
        <v>342</v>
      </c>
      <c r="L193" t="s">
        <v>171</v>
      </c>
    </row>
    <row r="194" spans="1:12">
      <c r="A194">
        <v>11</v>
      </c>
      <c r="B194">
        <v>28</v>
      </c>
      <c r="C194">
        <v>1</v>
      </c>
      <c r="D194" t="s">
        <v>601</v>
      </c>
      <c r="E194" t="s">
        <v>347</v>
      </c>
      <c r="L194" t="s">
        <v>171</v>
      </c>
    </row>
    <row r="195" spans="1:12">
      <c r="A195">
        <v>89</v>
      </c>
      <c r="B195">
        <v>2</v>
      </c>
      <c r="C195">
        <v>1</v>
      </c>
      <c r="D195" t="s">
        <v>602</v>
      </c>
      <c r="E195" t="s">
        <v>417</v>
      </c>
      <c r="L195" t="s">
        <v>171</v>
      </c>
    </row>
    <row r="196" spans="1:12">
      <c r="A196">
        <v>90</v>
      </c>
      <c r="B196">
        <v>2</v>
      </c>
      <c r="C196">
        <v>1</v>
      </c>
      <c r="D196" t="s">
        <v>603</v>
      </c>
      <c r="E196" t="s">
        <v>604</v>
      </c>
      <c r="L196" t="s">
        <v>171</v>
      </c>
    </row>
    <row r="197" spans="1:12">
      <c r="A197">
        <v>99</v>
      </c>
      <c r="B197">
        <v>28</v>
      </c>
      <c r="C197">
        <v>1</v>
      </c>
      <c r="D197" t="s">
        <v>605</v>
      </c>
      <c r="E197" t="s">
        <v>351</v>
      </c>
      <c r="L197" t="s">
        <v>171</v>
      </c>
    </row>
    <row r="198" spans="1:12">
      <c r="A198">
        <v>106</v>
      </c>
      <c r="B198">
        <v>6</v>
      </c>
      <c r="C198">
        <v>1</v>
      </c>
      <c r="D198" t="s">
        <v>606</v>
      </c>
      <c r="E198" t="s">
        <v>607</v>
      </c>
      <c r="L198" t="s">
        <v>171</v>
      </c>
    </row>
    <row r="199" spans="1:12">
      <c r="A199">
        <v>170</v>
      </c>
      <c r="B199">
        <v>4</v>
      </c>
      <c r="C199">
        <v>1</v>
      </c>
      <c r="D199" t="s">
        <v>608</v>
      </c>
      <c r="E199" t="s">
        <v>420</v>
      </c>
      <c r="L199" t="s">
        <v>171</v>
      </c>
    </row>
    <row r="200" spans="1:12">
      <c r="A200">
        <v>92</v>
      </c>
      <c r="B200">
        <v>2</v>
      </c>
      <c r="C200">
        <v>1</v>
      </c>
      <c r="D200" t="s">
        <v>609</v>
      </c>
      <c r="E200" t="s">
        <v>422</v>
      </c>
      <c r="L200" t="s">
        <v>171</v>
      </c>
    </row>
    <row r="201" spans="1:12">
      <c r="A201">
        <v>91</v>
      </c>
      <c r="B201">
        <v>2</v>
      </c>
      <c r="C201">
        <v>2</v>
      </c>
      <c r="D201" t="s">
        <v>610</v>
      </c>
      <c r="E201" t="s">
        <v>424</v>
      </c>
      <c r="L201" t="s">
        <v>171</v>
      </c>
    </row>
    <row r="202" spans="1:12">
      <c r="A202">
        <v>107</v>
      </c>
      <c r="B202">
        <v>6</v>
      </c>
      <c r="C202">
        <v>1</v>
      </c>
      <c r="D202" t="s">
        <v>611</v>
      </c>
      <c r="E202" t="s">
        <v>612</v>
      </c>
      <c r="L202" t="s">
        <v>171</v>
      </c>
    </row>
    <row r="203" spans="1:12">
      <c r="A203">
        <v>149</v>
      </c>
      <c r="B203">
        <v>5</v>
      </c>
      <c r="C203">
        <v>1</v>
      </c>
      <c r="D203" t="s">
        <v>613</v>
      </c>
      <c r="E203" t="s">
        <v>426</v>
      </c>
      <c r="L203" t="s">
        <v>171</v>
      </c>
    </row>
    <row r="204" spans="1:12">
      <c r="A204">
        <v>127</v>
      </c>
      <c r="B204">
        <v>3</v>
      </c>
      <c r="C204">
        <v>1</v>
      </c>
      <c r="D204" t="s">
        <v>614</v>
      </c>
      <c r="E204" t="s">
        <v>428</v>
      </c>
      <c r="L204" t="s">
        <v>171</v>
      </c>
    </row>
    <row r="205" spans="1:12">
      <c r="A205">
        <v>108</v>
      </c>
      <c r="B205">
        <v>6</v>
      </c>
      <c r="C205">
        <v>1</v>
      </c>
      <c r="D205" t="s">
        <v>615</v>
      </c>
      <c r="E205" t="s">
        <v>616</v>
      </c>
      <c r="L205" t="s">
        <v>171</v>
      </c>
    </row>
    <row r="206" spans="1:12">
      <c r="A206">
        <v>182</v>
      </c>
      <c r="B206">
        <v>3</v>
      </c>
      <c r="C206">
        <v>1</v>
      </c>
      <c r="D206" t="s">
        <v>617</v>
      </c>
      <c r="E206" t="s">
        <v>430</v>
      </c>
      <c r="L206" t="s">
        <v>171</v>
      </c>
    </row>
    <row r="207" spans="1:12">
      <c r="A207">
        <v>95</v>
      </c>
      <c r="B207">
        <v>2</v>
      </c>
      <c r="C207">
        <v>1</v>
      </c>
      <c r="D207" t="s">
        <v>618</v>
      </c>
      <c r="E207" t="s">
        <v>432</v>
      </c>
      <c r="L207" t="s">
        <v>171</v>
      </c>
    </row>
    <row r="208" spans="1:12">
      <c r="A208">
        <v>96</v>
      </c>
      <c r="B208">
        <v>2</v>
      </c>
      <c r="C208">
        <v>2</v>
      </c>
      <c r="D208" t="s">
        <v>619</v>
      </c>
      <c r="E208" t="s">
        <v>620</v>
      </c>
      <c r="L208" t="s">
        <v>171</v>
      </c>
    </row>
    <row r="209" spans="1:12">
      <c r="A209">
        <v>51</v>
      </c>
      <c r="B209">
        <v>28</v>
      </c>
      <c r="C209">
        <v>1</v>
      </c>
      <c r="D209" t="s">
        <v>621</v>
      </c>
      <c r="E209" t="s">
        <v>355</v>
      </c>
      <c r="L209" t="s">
        <v>171</v>
      </c>
    </row>
    <row r="210" spans="1:12">
      <c r="A210">
        <v>52</v>
      </c>
      <c r="B210">
        <v>28</v>
      </c>
      <c r="C210">
        <v>1</v>
      </c>
      <c r="D210" t="s">
        <v>622</v>
      </c>
      <c r="E210" t="s">
        <v>359</v>
      </c>
      <c r="L210" t="s">
        <v>171</v>
      </c>
    </row>
  </sheetData>
  <sheetProtection algorithmName="SHA-512" hashValue="30n9JiZtCmPThwrXtwhECyt5bcZbLwRQZvvyaNoC1FBdxQtE6JhohnTnKFORRAXU+JoTB9n2U2FEpsbUaM+t4Q==" saltValue="mvjicAcs5ltfNG6jwSLjkA==" spinCount="100000" sheet="1" objects="1" scenarios="1" selectLockedCells="1" selectUnlockedCells="1"/>
  <autoFilter ref="A1:L210"/>
  <sortState ref="G2:G70">
    <sortCondition ref="G2:G70"/>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15"/>
  <sheetViews>
    <sheetView showGridLines="0" workbookViewId="0">
      <selection activeCell="B6" sqref="B6"/>
    </sheetView>
  </sheetViews>
  <sheetFormatPr baseColWidth="10" defaultColWidth="12" defaultRowHeight="12"/>
  <cols>
    <col min="1" max="1" width="2.5" customWidth="1"/>
    <col min="4" max="4" width="15.1640625" customWidth="1"/>
    <col min="10" max="10" width="4" customWidth="1"/>
    <col min="11" max="11" width="14.1640625" customWidth="1"/>
    <col min="12" max="12" width="10" customWidth="1"/>
    <col min="13" max="13" width="13.83203125" customWidth="1"/>
    <col min="14" max="14" width="14.6640625" customWidth="1"/>
    <col min="15" max="15" width="16.5" customWidth="1"/>
  </cols>
  <sheetData>
    <row r="4" spans="1:15" ht="18.75">
      <c r="B4" s="109" t="s">
        <v>86</v>
      </c>
      <c r="C4" s="109"/>
      <c r="D4" s="109"/>
      <c r="E4" s="109"/>
      <c r="F4" s="109"/>
      <c r="G4" s="109"/>
      <c r="H4" s="109"/>
      <c r="I4" s="109"/>
      <c r="J4" s="109"/>
      <c r="K4" s="109"/>
      <c r="L4" s="109"/>
      <c r="M4" s="109"/>
      <c r="N4" s="109"/>
      <c r="O4" s="109"/>
    </row>
    <row r="5" spans="1:15" ht="15.75">
      <c r="B5" s="156" t="s">
        <v>87</v>
      </c>
      <c r="C5" s="156"/>
      <c r="D5" s="156"/>
      <c r="E5" s="156"/>
      <c r="F5" s="156"/>
      <c r="G5" s="156"/>
      <c r="H5" s="156"/>
      <c r="I5" s="156"/>
      <c r="J5" s="156"/>
      <c r="K5" s="156"/>
      <c r="L5" s="156"/>
      <c r="M5" s="156"/>
      <c r="N5" s="156"/>
      <c r="O5" s="156"/>
    </row>
    <row r="6" spans="1:15">
      <c r="C6" s="1"/>
      <c r="D6" s="1"/>
      <c r="E6" s="1"/>
      <c r="F6" s="1"/>
      <c r="G6" s="1"/>
      <c r="H6" s="1"/>
    </row>
    <row r="7" spans="1:15" ht="15">
      <c r="B7" s="157" t="s">
        <v>88</v>
      </c>
      <c r="C7" s="175"/>
      <c r="D7" s="2" t="str">
        <f>IF(Annexe!F6&lt;&gt;"",Annexe!F6,"")</f>
        <v/>
      </c>
      <c r="E7" s="3" t="s">
        <v>623</v>
      </c>
      <c r="F7" s="4" t="str">
        <f>IF(Annexe!H6&lt;&gt;"",Annexe!H6,"")</f>
        <v/>
      </c>
      <c r="G7" s="3" t="s">
        <v>89</v>
      </c>
      <c r="H7" s="4" t="str">
        <f>IF(Annexe!J6&lt;&gt;"",Annexe!J6,"")</f>
        <v>2023/2024</v>
      </c>
    </row>
    <row r="8" spans="1:15">
      <c r="I8" s="1"/>
      <c r="J8" s="1"/>
      <c r="L8" s="1"/>
    </row>
    <row r="9" spans="1:15">
      <c r="H9" s="5"/>
    </row>
    <row r="10" spans="1:15" ht="36">
      <c r="A10" s="6"/>
      <c r="B10" s="157" t="s">
        <v>624</v>
      </c>
      <c r="C10" s="157"/>
      <c r="D10" s="176" t="str">
        <f>IF('Page 1-4'!C73:C73&lt;&gt;"",'Page 1-4'!C73:C73,"")</f>
        <v/>
      </c>
      <c r="E10" s="177"/>
      <c r="F10" s="177"/>
      <c r="G10" s="177"/>
      <c r="H10" s="177"/>
      <c r="I10" s="177"/>
      <c r="J10" s="177"/>
      <c r="K10" s="178"/>
      <c r="L10" s="7" t="s">
        <v>625</v>
      </c>
      <c r="M10" s="7" t="s">
        <v>626</v>
      </c>
      <c r="N10" s="7" t="s">
        <v>627</v>
      </c>
      <c r="O10" s="7" t="s">
        <v>628</v>
      </c>
    </row>
    <row r="12" spans="1:15" ht="17.25" customHeight="1">
      <c r="L12" s="8">
        <v>1</v>
      </c>
      <c r="M12" s="9">
        <f>SUMIF(Annexe!B$11:B$31,L12,Annexe!L$11:'Annexe'!L$304)</f>
        <v>0</v>
      </c>
      <c r="N12" s="9">
        <f>SUMIF(Annexe!B$11:B$31,L12,Annexe!M$11:'Annexe'!M$304)</f>
        <v>0</v>
      </c>
      <c r="O12" s="9">
        <f>SUMIF(Annexe!B$11:B$31,L12,Annexe!N$11:'Annexe'!N$304)</f>
        <v>0</v>
      </c>
    </row>
    <row r="13" spans="1:15" ht="15">
      <c r="L13" s="8">
        <v>2</v>
      </c>
      <c r="M13" s="9">
        <f>SUMIF(Annexe!B$11:B$31,L13,Annexe!L$11:'Annexe'!L$304)</f>
        <v>0</v>
      </c>
      <c r="N13" s="9">
        <f>SUMIF(Annexe!B$11:B$31,L13,Annexe!M$11:'Annexe'!M$304)</f>
        <v>0</v>
      </c>
      <c r="O13" s="9">
        <f>SUMIF(Annexe!B$11:B$31,L13,Annexe!N$11:'Annexe'!N$304)</f>
        <v>0</v>
      </c>
    </row>
    <row r="14" spans="1:15" ht="15">
      <c r="L14" s="8">
        <v>3</v>
      </c>
      <c r="M14" s="9">
        <f>SUMIF(Annexe!B$11:B$31,L14,Annexe!L$11:'Annexe'!L$304)</f>
        <v>0</v>
      </c>
      <c r="N14" s="9">
        <f>SUMIF(Annexe!B$11:B$31,L14,Annexe!M$11:'Annexe'!M$304)</f>
        <v>0</v>
      </c>
      <c r="O14" s="9">
        <f>SUMIF(Annexe!B$11:B$31,L14,Annexe!N$11:'Annexe'!N$304)</f>
        <v>0</v>
      </c>
    </row>
    <row r="15" spans="1:15" ht="15">
      <c r="L15" s="10" t="s">
        <v>629</v>
      </c>
      <c r="M15" s="11">
        <f>SUM(M12:M14)</f>
        <v>0</v>
      </c>
      <c r="N15" s="11">
        <f>SUM(N12:N14)</f>
        <v>0</v>
      </c>
      <c r="O15" s="11">
        <f>SUM(O12:O14)</f>
        <v>0</v>
      </c>
    </row>
  </sheetData>
  <sheetProtection algorithmName="SHA-512" hashValue="kvJQTrAEFMJWT1FlVwwcRMf138LWgq5tpx9t36hOwjUdsECKX3vVfF6lBzwMoj6qVgFfvgoikJQZDyaMy4fiyw==" saltValue="njRBZW47zkDwpxY6lDsIFw==" spinCount="100000" sheet="1" objects="1" selectLockedCells="1"/>
  <mergeCells count="5">
    <mergeCell ref="B4:O4"/>
    <mergeCell ref="B5:O5"/>
    <mergeCell ref="B7:C7"/>
    <mergeCell ref="B10:C10"/>
    <mergeCell ref="D10:K10"/>
  </mergeCells>
  <pageMargins left="0.31496062992126" right="0.31496062992126" top="0.43" bottom="0.74803149606299202" header="0.24" footer="0.31496062992126"/>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5" master="" otherUserPermission="visible"/>
  <rangeList sheetStid="1" master="" otherUserPermission="visible"/>
  <rangeList sheetStid="3" master="" otherUserPermission="visible"/>
  <rangeList sheetStid="4" master="" otherUserPermission="visible"/>
  <rangeList sheetStid="6"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Page 1-4</vt:lpstr>
      <vt:lpstr>Annexe</vt:lpstr>
      <vt:lpstr>Incoterms</vt:lpstr>
      <vt:lpstr>Destinations</vt:lpstr>
      <vt:lpstr>Synthèse</vt:lpstr>
      <vt:lpstr>INCOTERMES</vt:lpstr>
      <vt:lpstr>PAYS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ILH-KABBABI</dc:creator>
  <cp:lastModifiedBy>walid boussada</cp:lastModifiedBy>
  <cp:lastPrinted>2024-07-29T11:16:00Z</cp:lastPrinted>
  <dcterms:created xsi:type="dcterms:W3CDTF">2019-09-30T06:25:00Z</dcterms:created>
  <dcterms:modified xsi:type="dcterms:W3CDTF">2026-02-04T10:15:39Z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370D8A159ECB4F5CABADE0014E96FB43_13</vt:lpwstr>
  </property>
  <property fmtid="{D5CDD505-2E9C-101B-9397-08002B2CF9AE}" pid="3" name="KSOProductBuildVer">
    <vt:lpwstr>1033-12.2.0.23196</vt:lpwstr>
  </property>
</Properties>
</file>